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11640"/>
  </bookViews>
  <sheets>
    <sheet name="Sheet1" sheetId="1" r:id="rId1"/>
    <sheet name="Sheet3" sheetId="3" r:id="rId2"/>
  </sheets>
  <calcPr calcId="125725" calcMode="manual"/>
</workbook>
</file>

<file path=xl/calcChain.xml><?xml version="1.0" encoding="utf-8"?>
<calcChain xmlns="http://schemas.openxmlformats.org/spreadsheetml/2006/main">
  <c r="DL47" i="1"/>
  <c r="DL41"/>
  <c r="DL42"/>
  <c r="DL43"/>
  <c r="DL44"/>
  <c r="DL45"/>
  <c r="DL46"/>
  <c r="DK41"/>
  <c r="DK42"/>
  <c r="DK43"/>
  <c r="DK44"/>
  <c r="DK45"/>
  <c r="DK46"/>
  <c r="DK47"/>
  <c r="DJ41"/>
  <c r="DM41" s="1"/>
  <c r="DJ42"/>
  <c r="DM42" s="1"/>
  <c r="DJ43"/>
  <c r="DM43" s="1"/>
  <c r="DJ44"/>
  <c r="DM44" s="1"/>
  <c r="DJ45"/>
  <c r="DM45" s="1"/>
  <c r="DJ46"/>
  <c r="DM46" s="1"/>
  <c r="DJ47"/>
  <c r="DM47" s="1"/>
  <c r="DA41"/>
  <c r="DA42"/>
  <c r="DA43"/>
  <c r="DA44"/>
  <c r="DA45"/>
  <c r="DA46"/>
  <c r="DA47"/>
  <c r="CZ41"/>
  <c r="CZ42"/>
  <c r="CZ43"/>
  <c r="CZ44"/>
  <c r="CZ45"/>
  <c r="CZ46"/>
  <c r="CZ47"/>
  <c r="CY41"/>
  <c r="DB41" s="1"/>
  <c r="CY42"/>
  <c r="DB42" s="1"/>
  <c r="CY43"/>
  <c r="DB43" s="1"/>
  <c r="CY44"/>
  <c r="DB44" s="1"/>
  <c r="CY45"/>
  <c r="DB45" s="1"/>
  <c r="CY46"/>
  <c r="DB46" s="1"/>
  <c r="CY47"/>
  <c r="DB47" s="1"/>
  <c r="CP41"/>
  <c r="CP42"/>
  <c r="CP43"/>
  <c r="CP44"/>
  <c r="CP45"/>
  <c r="CP46"/>
  <c r="CP47"/>
  <c r="CO41"/>
  <c r="CO42"/>
  <c r="CO43"/>
  <c r="CO44"/>
  <c r="CO45"/>
  <c r="CO46"/>
  <c r="CO47"/>
  <c r="CN41"/>
  <c r="CQ41" s="1"/>
  <c r="CN42"/>
  <c r="CQ42" s="1"/>
  <c r="CN43"/>
  <c r="CQ43" s="1"/>
  <c r="CN44"/>
  <c r="CQ44" s="1"/>
  <c r="CN45"/>
  <c r="CQ45" s="1"/>
  <c r="CN46"/>
  <c r="CQ46" s="1"/>
  <c r="CN47"/>
  <c r="CQ47" s="1"/>
  <c r="CD41"/>
  <c r="CD42"/>
  <c r="CD43"/>
  <c r="CD44"/>
  <c r="CD45"/>
  <c r="CD46"/>
  <c r="CD47"/>
  <c r="CC41"/>
  <c r="CC42"/>
  <c r="CC43"/>
  <c r="CC44"/>
  <c r="CC45"/>
  <c r="CC46"/>
  <c r="CC47"/>
  <c r="CB41"/>
  <c r="CE41" s="1"/>
  <c r="CB42"/>
  <c r="CE42" s="1"/>
  <c r="CB43"/>
  <c r="CE43" s="1"/>
  <c r="CB44"/>
  <c r="CE44" s="1"/>
  <c r="CB45"/>
  <c r="CE45" s="1"/>
  <c r="CB46"/>
  <c r="CE46" s="1"/>
  <c r="CB47"/>
  <c r="CE47" s="1"/>
  <c r="BP41"/>
  <c r="BP42"/>
  <c r="BP43"/>
  <c r="BP44"/>
  <c r="BP45"/>
  <c r="BP46"/>
  <c r="BP47"/>
  <c r="BO41"/>
  <c r="BO42"/>
  <c r="BO43"/>
  <c r="BO44"/>
  <c r="BO45"/>
  <c r="BO46"/>
  <c r="BO47"/>
  <c r="BN41"/>
  <c r="BN42"/>
  <c r="BQ42" s="1"/>
  <c r="BN43"/>
  <c r="BQ43" s="1"/>
  <c r="BN44"/>
  <c r="BQ44" s="1"/>
  <c r="BN45"/>
  <c r="BQ45" s="1"/>
  <c r="BN46"/>
  <c r="BQ46" s="1"/>
  <c r="BN47"/>
  <c r="BQ47" s="1"/>
  <c r="BB41"/>
  <c r="BB42"/>
  <c r="BB43"/>
  <c r="BB44"/>
  <c r="BB45"/>
  <c r="BB46"/>
  <c r="BB47"/>
  <c r="BA41"/>
  <c r="BA42"/>
  <c r="BA43"/>
  <c r="BA44"/>
  <c r="BA45"/>
  <c r="BA46"/>
  <c r="BA47"/>
  <c r="AZ41"/>
  <c r="BC41" s="1"/>
  <c r="AZ42"/>
  <c r="AZ43"/>
  <c r="BC43" s="1"/>
  <c r="AZ44"/>
  <c r="AZ45"/>
  <c r="BC45" s="1"/>
  <c r="AZ46"/>
  <c r="AZ47"/>
  <c r="BC47" s="1"/>
  <c r="AN41"/>
  <c r="AN42"/>
  <c r="AN43"/>
  <c r="AN44"/>
  <c r="AN45"/>
  <c r="AN46"/>
  <c r="AN47"/>
  <c r="AM41"/>
  <c r="AM42"/>
  <c r="AM43"/>
  <c r="AM44"/>
  <c r="AM45"/>
  <c r="AM46"/>
  <c r="AM47"/>
  <c r="AL41"/>
  <c r="AO41" s="1"/>
  <c r="AL42"/>
  <c r="AO42" s="1"/>
  <c r="AL43"/>
  <c r="AO43" s="1"/>
  <c r="AL44"/>
  <c r="AO44" s="1"/>
  <c r="AL45"/>
  <c r="AO45" s="1"/>
  <c r="AL46"/>
  <c r="AO46" s="1"/>
  <c r="AL47"/>
  <c r="AO47" s="1"/>
  <c r="Y41"/>
  <c r="Y42"/>
  <c r="Y43"/>
  <c r="Y44"/>
  <c r="Y45"/>
  <c r="Y46"/>
  <c r="Y47"/>
  <c r="X41"/>
  <c r="X42"/>
  <c r="X43"/>
  <c r="X44"/>
  <c r="X45"/>
  <c r="X46"/>
  <c r="X47"/>
  <c r="W41"/>
  <c r="Z41" s="1"/>
  <c r="W42"/>
  <c r="Z42" s="1"/>
  <c r="W43"/>
  <c r="Z43" s="1"/>
  <c r="W44"/>
  <c r="Z44" s="1"/>
  <c r="W45"/>
  <c r="Z45" s="1"/>
  <c r="W46"/>
  <c r="Z46" s="1"/>
  <c r="W47"/>
  <c r="G47" s="1"/>
  <c r="I41"/>
  <c r="I42"/>
  <c r="I43"/>
  <c r="I44"/>
  <c r="I45"/>
  <c r="I46"/>
  <c r="I47"/>
  <c r="H41"/>
  <c r="H42"/>
  <c r="H43"/>
  <c r="H44"/>
  <c r="H45"/>
  <c r="H46"/>
  <c r="H47"/>
  <c r="G41"/>
  <c r="G43"/>
  <c r="F43" s="1"/>
  <c r="G45"/>
  <c r="BQ41" l="1"/>
  <c r="F47"/>
  <c r="Z47"/>
  <c r="G46"/>
  <c r="G44"/>
  <c r="G42"/>
  <c r="F45"/>
  <c r="F41"/>
  <c r="BC46"/>
  <c r="BC44"/>
  <c r="BC42"/>
  <c r="F46"/>
  <c r="F44"/>
  <c r="F42"/>
  <c r="I6"/>
  <c r="W6"/>
  <c r="X6"/>
  <c r="Y6"/>
  <c r="AL6"/>
  <c r="AM6"/>
  <c r="AN6"/>
  <c r="AZ6"/>
  <c r="BA6"/>
  <c r="BB6"/>
  <c r="BN6"/>
  <c r="BO6"/>
  <c r="BP6"/>
  <c r="BQ6"/>
  <c r="CB6"/>
  <c r="CC6"/>
  <c r="CD6"/>
  <c r="CN6"/>
  <c r="CO6"/>
  <c r="CP6"/>
  <c r="CY6"/>
  <c r="CZ6"/>
  <c r="DA6"/>
  <c r="DJ6"/>
  <c r="DK6"/>
  <c r="DL6"/>
  <c r="DM6" s="1"/>
  <c r="I11"/>
  <c r="W11"/>
  <c r="X11"/>
  <c r="Y11"/>
  <c r="AL11"/>
  <c r="AM11"/>
  <c r="AN11"/>
  <c r="AZ11"/>
  <c r="BA11"/>
  <c r="BB11"/>
  <c r="BN11"/>
  <c r="BO11"/>
  <c r="BP11"/>
  <c r="CB11"/>
  <c r="CC11"/>
  <c r="CD11"/>
  <c r="CN11"/>
  <c r="CO11"/>
  <c r="CP11"/>
  <c r="CY11"/>
  <c r="CZ11"/>
  <c r="DA11"/>
  <c r="DJ11"/>
  <c r="DK11"/>
  <c r="DL11"/>
  <c r="I10"/>
  <c r="W10"/>
  <c r="X10"/>
  <c r="Y10"/>
  <c r="AL10"/>
  <c r="AM10"/>
  <c r="AN10"/>
  <c r="AZ10"/>
  <c r="BA10"/>
  <c r="BB10"/>
  <c r="BN10"/>
  <c r="BO10"/>
  <c r="BP10"/>
  <c r="BQ10" s="1"/>
  <c r="CB10"/>
  <c r="CC10"/>
  <c r="CD10"/>
  <c r="CN10"/>
  <c r="CO10"/>
  <c r="CP10"/>
  <c r="CY10"/>
  <c r="CZ10"/>
  <c r="DA10"/>
  <c r="DJ10"/>
  <c r="DK10"/>
  <c r="DL10"/>
  <c r="I9"/>
  <c r="W9"/>
  <c r="X9"/>
  <c r="Y9"/>
  <c r="AL9"/>
  <c r="AM9"/>
  <c r="AN9"/>
  <c r="AZ9"/>
  <c r="BA9"/>
  <c r="BB9"/>
  <c r="BN9"/>
  <c r="BO9"/>
  <c r="BP9"/>
  <c r="CB9"/>
  <c r="CC9"/>
  <c r="CD9"/>
  <c r="CN9"/>
  <c r="CO9"/>
  <c r="CP9"/>
  <c r="CY9"/>
  <c r="CZ9"/>
  <c r="DA9"/>
  <c r="DJ9"/>
  <c r="DK9"/>
  <c r="DL9"/>
  <c r="I13"/>
  <c r="W13"/>
  <c r="X13"/>
  <c r="Y13"/>
  <c r="AL13"/>
  <c r="AM13"/>
  <c r="AN13"/>
  <c r="AZ13"/>
  <c r="BA13"/>
  <c r="BB13"/>
  <c r="BN13"/>
  <c r="BO13"/>
  <c r="BP13"/>
  <c r="CB13"/>
  <c r="CC13"/>
  <c r="CD13"/>
  <c r="CN13"/>
  <c r="CO13"/>
  <c r="CP13"/>
  <c r="CY13"/>
  <c r="CZ13"/>
  <c r="DA13"/>
  <c r="DJ13"/>
  <c r="DK13"/>
  <c r="DL13"/>
  <c r="I12"/>
  <c r="W12"/>
  <c r="X12"/>
  <c r="Y12"/>
  <c r="AL12"/>
  <c r="AM12"/>
  <c r="AN12"/>
  <c r="AZ12"/>
  <c r="BA12"/>
  <c r="BB12"/>
  <c r="BN12"/>
  <c r="BO12"/>
  <c r="BP12"/>
  <c r="CB12"/>
  <c r="CC12"/>
  <c r="CD12"/>
  <c r="CN12"/>
  <c r="CO12"/>
  <c r="CP12"/>
  <c r="CY12"/>
  <c r="CZ12"/>
  <c r="DA12"/>
  <c r="DJ12"/>
  <c r="DK12"/>
  <c r="DL12"/>
  <c r="I14"/>
  <c r="W14"/>
  <c r="X14"/>
  <c r="Y14"/>
  <c r="AL14"/>
  <c r="AM14"/>
  <c r="AN14"/>
  <c r="AZ14"/>
  <c r="BA14"/>
  <c r="BB14"/>
  <c r="BN14"/>
  <c r="BO14"/>
  <c r="BP14"/>
  <c r="CB14"/>
  <c r="CC14"/>
  <c r="CD14"/>
  <c r="CN14"/>
  <c r="CO14"/>
  <c r="CP14"/>
  <c r="CY14"/>
  <c r="CZ14"/>
  <c r="DA14"/>
  <c r="DJ14"/>
  <c r="DK14"/>
  <c r="DL14"/>
  <c r="I15"/>
  <c r="W15"/>
  <c r="X15"/>
  <c r="Y15"/>
  <c r="AL15"/>
  <c r="AM15"/>
  <c r="AN15"/>
  <c r="AZ15"/>
  <c r="BA15"/>
  <c r="BB15"/>
  <c r="BN15"/>
  <c r="BO15"/>
  <c r="BP15"/>
  <c r="CB15"/>
  <c r="CC15"/>
  <c r="CD15"/>
  <c r="CN15"/>
  <c r="CO15"/>
  <c r="CP15"/>
  <c r="CY15"/>
  <c r="CZ15"/>
  <c r="DA15"/>
  <c r="DJ15"/>
  <c r="DK15"/>
  <c r="DL15"/>
  <c r="I8"/>
  <c r="W8"/>
  <c r="X8"/>
  <c r="Y8"/>
  <c r="AL8"/>
  <c r="AM8"/>
  <c r="AN8"/>
  <c r="AZ8"/>
  <c r="BA8"/>
  <c r="BB8"/>
  <c r="BN8"/>
  <c r="BO8"/>
  <c r="BP8"/>
  <c r="CB8"/>
  <c r="CC8"/>
  <c r="CD8"/>
  <c r="CN8"/>
  <c r="CO8"/>
  <c r="CP8"/>
  <c r="CY8"/>
  <c r="CZ8"/>
  <c r="DA8"/>
  <c r="DJ8"/>
  <c r="DK8"/>
  <c r="DL8"/>
  <c r="I26"/>
  <c r="W26"/>
  <c r="X26"/>
  <c r="Y26"/>
  <c r="AL26"/>
  <c r="AM26"/>
  <c r="AN26"/>
  <c r="AZ26"/>
  <c r="BA26"/>
  <c r="BB26"/>
  <c r="BN26"/>
  <c r="BO26"/>
  <c r="BP26"/>
  <c r="CB26"/>
  <c r="CC26"/>
  <c r="CD26"/>
  <c r="CN26"/>
  <c r="CO26"/>
  <c r="CP26"/>
  <c r="CY26"/>
  <c r="CZ26"/>
  <c r="DA26"/>
  <c r="DJ26"/>
  <c r="DK26"/>
  <c r="DL26"/>
  <c r="I20"/>
  <c r="W20"/>
  <c r="X20"/>
  <c r="Y20"/>
  <c r="AL20"/>
  <c r="AM20"/>
  <c r="AN20"/>
  <c r="AZ20"/>
  <c r="BA20"/>
  <c r="BB20"/>
  <c r="BN20"/>
  <c r="BO20"/>
  <c r="BP20"/>
  <c r="CB20"/>
  <c r="CC20"/>
  <c r="CD20"/>
  <c r="CN20"/>
  <c r="CO20"/>
  <c r="CP20"/>
  <c r="CY20"/>
  <c r="CZ20"/>
  <c r="DA20"/>
  <c r="DJ20"/>
  <c r="DK20"/>
  <c r="DL20"/>
  <c r="I19"/>
  <c r="W19"/>
  <c r="X19"/>
  <c r="Y19"/>
  <c r="AL19"/>
  <c r="AM19"/>
  <c r="AN19"/>
  <c r="AZ19"/>
  <c r="BA19"/>
  <c r="BB19"/>
  <c r="BN19"/>
  <c r="BO19"/>
  <c r="BP19"/>
  <c r="CB19"/>
  <c r="CC19"/>
  <c r="CD19"/>
  <c r="CN19"/>
  <c r="CO19"/>
  <c r="CP19"/>
  <c r="CY19"/>
  <c r="CZ19"/>
  <c r="DA19"/>
  <c r="DJ19"/>
  <c r="DK19"/>
  <c r="DL19"/>
  <c r="I21"/>
  <c r="W21"/>
  <c r="X21"/>
  <c r="Y21"/>
  <c r="AL21"/>
  <c r="AM21"/>
  <c r="AN21"/>
  <c r="AZ21"/>
  <c r="BA21"/>
  <c r="BB21"/>
  <c r="BN21"/>
  <c r="BO21"/>
  <c r="BP21"/>
  <c r="CB21"/>
  <c r="CC21"/>
  <c r="CD21"/>
  <c r="CN21"/>
  <c r="CO21"/>
  <c r="CP21"/>
  <c r="CY21"/>
  <c r="CZ21"/>
  <c r="DA21"/>
  <c r="DJ21"/>
  <c r="DK21"/>
  <c r="DL21"/>
  <c r="I18"/>
  <c r="W18"/>
  <c r="X18"/>
  <c r="Y18"/>
  <c r="AL18"/>
  <c r="AM18"/>
  <c r="AN18"/>
  <c r="AZ18"/>
  <c r="BA18"/>
  <c r="BB18"/>
  <c r="BN18"/>
  <c r="BO18"/>
  <c r="BP18"/>
  <c r="CB18"/>
  <c r="CC18"/>
  <c r="CD18"/>
  <c r="CN18"/>
  <c r="CO18"/>
  <c r="CP18"/>
  <c r="CY18"/>
  <c r="CZ18"/>
  <c r="DA18"/>
  <c r="DJ18"/>
  <c r="DK18"/>
  <c r="DL18"/>
  <c r="I22"/>
  <c r="W22"/>
  <c r="X22"/>
  <c r="Y22"/>
  <c r="AL22"/>
  <c r="AM22"/>
  <c r="AN22"/>
  <c r="AZ22"/>
  <c r="BA22"/>
  <c r="BB22"/>
  <c r="BN22"/>
  <c r="BO22"/>
  <c r="BP22"/>
  <c r="CB22"/>
  <c r="CC22"/>
  <c r="CD22"/>
  <c r="CN22"/>
  <c r="CO22"/>
  <c r="CP22"/>
  <c r="CY22"/>
  <c r="CZ22"/>
  <c r="DA22"/>
  <c r="DJ22"/>
  <c r="DK22"/>
  <c r="DL22"/>
  <c r="I25"/>
  <c r="W25"/>
  <c r="X25"/>
  <c r="Y25"/>
  <c r="AL25"/>
  <c r="AM25"/>
  <c r="AN25"/>
  <c r="AZ25"/>
  <c r="BA25"/>
  <c r="BB25"/>
  <c r="BN25"/>
  <c r="BO25"/>
  <c r="BP25"/>
  <c r="CB25"/>
  <c r="CC25"/>
  <c r="CD25"/>
  <c r="CN25"/>
  <c r="CO25"/>
  <c r="CP25"/>
  <c r="CY25"/>
  <c r="CZ25"/>
  <c r="DA25"/>
  <c r="DJ25"/>
  <c r="DK25"/>
  <c r="DL25"/>
  <c r="I16"/>
  <c r="W16"/>
  <c r="X16"/>
  <c r="Y16"/>
  <c r="AL16"/>
  <c r="AM16"/>
  <c r="AN16"/>
  <c r="AZ16"/>
  <c r="BA16"/>
  <c r="BB16"/>
  <c r="BN16"/>
  <c r="BO16"/>
  <c r="BP16"/>
  <c r="CB16"/>
  <c r="CC16"/>
  <c r="CD16"/>
  <c r="CN16"/>
  <c r="CO16"/>
  <c r="CP16"/>
  <c r="CY16"/>
  <c r="CZ16"/>
  <c r="DA16"/>
  <c r="DJ16"/>
  <c r="DK16"/>
  <c r="DL16"/>
  <c r="I24"/>
  <c r="W24"/>
  <c r="X24"/>
  <c r="Y24"/>
  <c r="AL24"/>
  <c r="AM24"/>
  <c r="AN24"/>
  <c r="AZ24"/>
  <c r="BA24"/>
  <c r="BB24"/>
  <c r="BN24"/>
  <c r="BO24"/>
  <c r="BP24"/>
  <c r="CB24"/>
  <c r="CC24"/>
  <c r="CD24"/>
  <c r="CN24"/>
  <c r="CO24"/>
  <c r="CP24"/>
  <c r="CY24"/>
  <c r="CZ24"/>
  <c r="DA24"/>
  <c r="DJ24"/>
  <c r="DK24"/>
  <c r="DL24"/>
  <c r="I23"/>
  <c r="W23"/>
  <c r="X23"/>
  <c r="Y23"/>
  <c r="AL23"/>
  <c r="AM23"/>
  <c r="AN23"/>
  <c r="AZ23"/>
  <c r="BA23"/>
  <c r="BB23"/>
  <c r="BN23"/>
  <c r="BO23"/>
  <c r="BP23"/>
  <c r="CB23"/>
  <c r="CC23"/>
  <c r="CD23"/>
  <c r="CN23"/>
  <c r="CO23"/>
  <c r="CP23"/>
  <c r="CY23"/>
  <c r="CZ23"/>
  <c r="DA23"/>
  <c r="DJ23"/>
  <c r="DK23"/>
  <c r="DL23"/>
  <c r="I27"/>
  <c r="W27"/>
  <c r="X27"/>
  <c r="Y27"/>
  <c r="AL27"/>
  <c r="AM27"/>
  <c r="AN27"/>
  <c r="AZ27"/>
  <c r="BA27"/>
  <c r="BB27"/>
  <c r="BN27"/>
  <c r="BO27"/>
  <c r="BP27"/>
  <c r="CB27"/>
  <c r="CC27"/>
  <c r="CD27"/>
  <c r="CN27"/>
  <c r="CO27"/>
  <c r="CP27"/>
  <c r="CY27"/>
  <c r="CZ27"/>
  <c r="DA27"/>
  <c r="DJ27"/>
  <c r="DK27"/>
  <c r="DL27"/>
  <c r="I28"/>
  <c r="W28"/>
  <c r="X28"/>
  <c r="Y28"/>
  <c r="Z28"/>
  <c r="AL28"/>
  <c r="AM28"/>
  <c r="AN28"/>
  <c r="AO28" s="1"/>
  <c r="AZ28"/>
  <c r="BA28"/>
  <c r="BB28"/>
  <c r="BC28" s="1"/>
  <c r="BN28"/>
  <c r="BQ28" s="1"/>
  <c r="BO28"/>
  <c r="BP28"/>
  <c r="CB28"/>
  <c r="CE28" s="1"/>
  <c r="CC28"/>
  <c r="CD28"/>
  <c r="CN28"/>
  <c r="CQ28" s="1"/>
  <c r="CO28"/>
  <c r="CP28"/>
  <c r="CY28"/>
  <c r="DB28" s="1"/>
  <c r="CZ28"/>
  <c r="DA28"/>
  <c r="DJ28"/>
  <c r="DM28" s="1"/>
  <c r="DK28"/>
  <c r="DL28"/>
  <c r="I29"/>
  <c r="W29"/>
  <c r="X29"/>
  <c r="Y29"/>
  <c r="AL29"/>
  <c r="AM29"/>
  <c r="AN29"/>
  <c r="AZ29"/>
  <c r="BA29"/>
  <c r="BB29"/>
  <c r="BN29"/>
  <c r="BO29"/>
  <c r="BP29"/>
  <c r="CB29"/>
  <c r="CC29"/>
  <c r="CD29"/>
  <c r="CN29"/>
  <c r="CO29"/>
  <c r="CP29"/>
  <c r="CY29"/>
  <c r="CZ29"/>
  <c r="DA29"/>
  <c r="DJ29"/>
  <c r="DK29"/>
  <c r="DL29"/>
  <c r="I30"/>
  <c r="W30"/>
  <c r="Z30" s="1"/>
  <c r="X30"/>
  <c r="Y30"/>
  <c r="AL30"/>
  <c r="AO30" s="1"/>
  <c r="AM30"/>
  <c r="AN30"/>
  <c r="AZ30"/>
  <c r="BC30" s="1"/>
  <c r="BA30"/>
  <c r="BB30"/>
  <c r="BN30"/>
  <c r="BQ30" s="1"/>
  <c r="BO30"/>
  <c r="BP30"/>
  <c r="CB30"/>
  <c r="CE30" s="1"/>
  <c r="CC30"/>
  <c r="CD30"/>
  <c r="CN30"/>
  <c r="CQ30" s="1"/>
  <c r="CO30"/>
  <c r="CP30"/>
  <c r="CY30"/>
  <c r="DB30" s="1"/>
  <c r="CZ30"/>
  <c r="DA30"/>
  <c r="DJ30"/>
  <c r="DM30" s="1"/>
  <c r="DK30"/>
  <c r="DL30"/>
  <c r="I31"/>
  <c r="W31"/>
  <c r="X31"/>
  <c r="Y31"/>
  <c r="AL31"/>
  <c r="AM31"/>
  <c r="AN31"/>
  <c r="AZ31"/>
  <c r="BA31"/>
  <c r="BB31"/>
  <c r="BN31"/>
  <c r="BO31"/>
  <c r="BP31"/>
  <c r="CB31"/>
  <c r="CC31"/>
  <c r="CD31"/>
  <c r="CN31"/>
  <c r="CO31"/>
  <c r="CP31"/>
  <c r="CY31"/>
  <c r="CZ31"/>
  <c r="DA31"/>
  <c r="DJ31"/>
  <c r="DK31"/>
  <c r="DL31"/>
  <c r="I32"/>
  <c r="W32"/>
  <c r="Z32" s="1"/>
  <c r="X32"/>
  <c r="Y32"/>
  <c r="AL32"/>
  <c r="AO32" s="1"/>
  <c r="AM32"/>
  <c r="AN32"/>
  <c r="AZ32"/>
  <c r="BC32" s="1"/>
  <c r="BA32"/>
  <c r="BB32"/>
  <c r="BN32"/>
  <c r="BQ32" s="1"/>
  <c r="BO32"/>
  <c r="BP32"/>
  <c r="CB32"/>
  <c r="CE32" s="1"/>
  <c r="CC32"/>
  <c r="CD32"/>
  <c r="CN32"/>
  <c r="CQ32" s="1"/>
  <c r="CO32"/>
  <c r="CP32"/>
  <c r="CY32"/>
  <c r="DB32" s="1"/>
  <c r="CZ32"/>
  <c r="DA32"/>
  <c r="DJ32"/>
  <c r="DM32" s="1"/>
  <c r="DK32"/>
  <c r="DL32"/>
  <c r="I33"/>
  <c r="W33"/>
  <c r="X33"/>
  <c r="Y33"/>
  <c r="AL33"/>
  <c r="AM33"/>
  <c r="AN33"/>
  <c r="AZ33"/>
  <c r="BA33"/>
  <c r="BB33"/>
  <c r="BN33"/>
  <c r="BO33"/>
  <c r="BP33"/>
  <c r="CB33"/>
  <c r="CC33"/>
  <c r="CD33"/>
  <c r="CN33"/>
  <c r="CO33"/>
  <c r="CP33"/>
  <c r="CY33"/>
  <c r="CZ33"/>
  <c r="DA33"/>
  <c r="DJ33"/>
  <c r="DK33"/>
  <c r="DL33"/>
  <c r="I34"/>
  <c r="W34"/>
  <c r="Z34" s="1"/>
  <c r="X34"/>
  <c r="Y34"/>
  <c r="AL34"/>
  <c r="AO34" s="1"/>
  <c r="AM34"/>
  <c r="AN34"/>
  <c r="AZ34"/>
  <c r="BC34" s="1"/>
  <c r="BA34"/>
  <c r="BB34"/>
  <c r="BN34"/>
  <c r="BQ34" s="1"/>
  <c r="BO34"/>
  <c r="BP34"/>
  <c r="CB34"/>
  <c r="CE34" s="1"/>
  <c r="CC34"/>
  <c r="CD34"/>
  <c r="CN34"/>
  <c r="CQ34" s="1"/>
  <c r="CO34"/>
  <c r="CP34"/>
  <c r="CY34"/>
  <c r="DB34" s="1"/>
  <c r="CZ34"/>
  <c r="DA34"/>
  <c r="DJ34"/>
  <c r="DM34" s="1"/>
  <c r="DK34"/>
  <c r="DL34"/>
  <c r="I35"/>
  <c r="W35"/>
  <c r="X35"/>
  <c r="Y35"/>
  <c r="AL35"/>
  <c r="AM35"/>
  <c r="AN35"/>
  <c r="AZ35"/>
  <c r="BA35"/>
  <c r="BB35"/>
  <c r="BN35"/>
  <c r="BO35"/>
  <c r="BP35"/>
  <c r="CB35"/>
  <c r="CC35"/>
  <c r="CD35"/>
  <c r="CN35"/>
  <c r="CO35"/>
  <c r="CP35"/>
  <c r="CY35"/>
  <c r="CZ35"/>
  <c r="DA35"/>
  <c r="DJ35"/>
  <c r="DK35"/>
  <c r="DL35"/>
  <c r="I36"/>
  <c r="W36"/>
  <c r="Z36" s="1"/>
  <c r="X36"/>
  <c r="Y36"/>
  <c r="AL36"/>
  <c r="AO36" s="1"/>
  <c r="AM36"/>
  <c r="AN36"/>
  <c r="AZ36"/>
  <c r="BC36" s="1"/>
  <c r="BA36"/>
  <c r="BB36"/>
  <c r="BN36"/>
  <c r="BQ36" s="1"/>
  <c r="BO36"/>
  <c r="BP36"/>
  <c r="CB36"/>
  <c r="CE36" s="1"/>
  <c r="CC36"/>
  <c r="CD36"/>
  <c r="CN36"/>
  <c r="CQ36" s="1"/>
  <c r="CO36"/>
  <c r="CP36"/>
  <c r="CY36"/>
  <c r="DB36" s="1"/>
  <c r="CZ36"/>
  <c r="DA36"/>
  <c r="DJ36"/>
  <c r="DM36" s="1"/>
  <c r="DK36"/>
  <c r="DL36"/>
  <c r="I37"/>
  <c r="W37"/>
  <c r="X37"/>
  <c r="Y37"/>
  <c r="AL37"/>
  <c r="AM37"/>
  <c r="AN37"/>
  <c r="AZ37"/>
  <c r="BA37"/>
  <c r="BB37"/>
  <c r="BN37"/>
  <c r="BO37"/>
  <c r="BP37"/>
  <c r="CB37"/>
  <c r="CC37"/>
  <c r="CD37"/>
  <c r="CN37"/>
  <c r="CO37"/>
  <c r="CP37"/>
  <c r="CY37"/>
  <c r="CZ37"/>
  <c r="DA37"/>
  <c r="DJ37"/>
  <c r="DK37"/>
  <c r="DL37"/>
  <c r="I38"/>
  <c r="W38"/>
  <c r="Z38" s="1"/>
  <c r="X38"/>
  <c r="Y38"/>
  <c r="AL38"/>
  <c r="AO38" s="1"/>
  <c r="AM38"/>
  <c r="AN38"/>
  <c r="AZ38"/>
  <c r="BC38" s="1"/>
  <c r="BA38"/>
  <c r="BB38"/>
  <c r="BN38"/>
  <c r="BQ38" s="1"/>
  <c r="BO38"/>
  <c r="BP38"/>
  <c r="CB38"/>
  <c r="CE38" s="1"/>
  <c r="CC38"/>
  <c r="CD38"/>
  <c r="CN38"/>
  <c r="CQ38" s="1"/>
  <c r="CO38"/>
  <c r="CP38"/>
  <c r="CY38"/>
  <c r="DB38" s="1"/>
  <c r="CZ38"/>
  <c r="DA38"/>
  <c r="DJ38"/>
  <c r="DM38" s="1"/>
  <c r="DK38"/>
  <c r="DL38"/>
  <c r="I39"/>
  <c r="W39"/>
  <c r="X39"/>
  <c r="Y39"/>
  <c r="AL39"/>
  <c r="AO39" s="1"/>
  <c r="AM39"/>
  <c r="AN39"/>
  <c r="AZ39"/>
  <c r="BA39"/>
  <c r="BB39"/>
  <c r="BN39"/>
  <c r="BO39"/>
  <c r="BP39"/>
  <c r="CB39"/>
  <c r="CC39"/>
  <c r="CD39"/>
  <c r="CN39"/>
  <c r="CO39"/>
  <c r="CP39"/>
  <c r="CY39"/>
  <c r="CZ39"/>
  <c r="DA39"/>
  <c r="DJ39"/>
  <c r="DK39"/>
  <c r="DL39"/>
  <c r="I40"/>
  <c r="W40"/>
  <c r="Z40" s="1"/>
  <c r="X40"/>
  <c r="Y40"/>
  <c r="AL40"/>
  <c r="AO40" s="1"/>
  <c r="AM40"/>
  <c r="AN40"/>
  <c r="AZ40"/>
  <c r="BC40" s="1"/>
  <c r="BA40"/>
  <c r="BB40"/>
  <c r="BN40"/>
  <c r="BQ40" s="1"/>
  <c r="BO40"/>
  <c r="BP40"/>
  <c r="CB40"/>
  <c r="CE40" s="1"/>
  <c r="CC40"/>
  <c r="CD40"/>
  <c r="CN40"/>
  <c r="CQ40" s="1"/>
  <c r="CO40"/>
  <c r="CP40"/>
  <c r="CY40"/>
  <c r="CZ40"/>
  <c r="DA40"/>
  <c r="DJ40"/>
  <c r="DK40"/>
  <c r="DL40"/>
  <c r="AZ5"/>
  <c r="BA5"/>
  <c r="BB5"/>
  <c r="BN5"/>
  <c r="BO5"/>
  <c r="BP5"/>
  <c r="CB5"/>
  <c r="CC5"/>
  <c r="CD5"/>
  <c r="AZ4"/>
  <c r="BA4"/>
  <c r="BB4"/>
  <c r="BN4"/>
  <c r="BO4"/>
  <c r="BP4"/>
  <c r="CB4"/>
  <c r="CC4"/>
  <c r="CD4"/>
  <c r="AL4"/>
  <c r="W4"/>
  <c r="AL5"/>
  <c r="W5"/>
  <c r="AM4"/>
  <c r="AM5"/>
  <c r="X4"/>
  <c r="CP4"/>
  <c r="CP5"/>
  <c r="AN4"/>
  <c r="AN5"/>
  <c r="Y4"/>
  <c r="Y5"/>
  <c r="X5"/>
  <c r="DL4"/>
  <c r="DK4"/>
  <c r="DJ4"/>
  <c r="DA4"/>
  <c r="CZ4"/>
  <c r="DB4" s="1"/>
  <c r="CY4"/>
  <c r="CO4"/>
  <c r="CN4"/>
  <c r="I4"/>
  <c r="DJ5"/>
  <c r="DK5"/>
  <c r="DL5"/>
  <c r="CY5"/>
  <c r="CZ5"/>
  <c r="DA5"/>
  <c r="CN5"/>
  <c r="CO5"/>
  <c r="I5"/>
  <c r="H4"/>
  <c r="DM39" l="1"/>
  <c r="CQ39"/>
  <c r="BQ39"/>
  <c r="DM37"/>
  <c r="CQ37"/>
  <c r="BQ37"/>
  <c r="AO37"/>
  <c r="DM35"/>
  <c r="CQ35"/>
  <c r="BQ35"/>
  <c r="AO35"/>
  <c r="DM33"/>
  <c r="CQ33"/>
  <c r="BQ33"/>
  <c r="AO33"/>
  <c r="DM31"/>
  <c r="CQ31"/>
  <c r="BQ31"/>
  <c r="AO31"/>
  <c r="DM29"/>
  <c r="CQ29"/>
  <c r="BQ29"/>
  <c r="AO29"/>
  <c r="DM27"/>
  <c r="CQ27"/>
  <c r="BQ27"/>
  <c r="AO27"/>
  <c r="DB21"/>
  <c r="DM40"/>
  <c r="DB39"/>
  <c r="CE39"/>
  <c r="BC39"/>
  <c r="DB37"/>
  <c r="CE37"/>
  <c r="BC37"/>
  <c r="DB35"/>
  <c r="CE35"/>
  <c r="BC35"/>
  <c r="DB33"/>
  <c r="CE33"/>
  <c r="BC33"/>
  <c r="DB31"/>
  <c r="CE31"/>
  <c r="BC31"/>
  <c r="DB29"/>
  <c r="CE29"/>
  <c r="BC29"/>
  <c r="DB27"/>
  <c r="CE27"/>
  <c r="BC27"/>
  <c r="DM21"/>
  <c r="CQ21"/>
  <c r="CQ5"/>
  <c r="DB5"/>
  <c r="CQ4"/>
  <c r="DM16"/>
  <c r="CQ16"/>
  <c r="DB16"/>
  <c r="DB23"/>
  <c r="DM22"/>
  <c r="CQ22"/>
  <c r="DB20"/>
  <c r="DB6"/>
  <c r="DM23"/>
  <c r="CQ23"/>
  <c r="DB22"/>
  <c r="DM20"/>
  <c r="CQ20"/>
  <c r="BQ8"/>
  <c r="CQ6"/>
  <c r="DB13"/>
  <c r="DB10"/>
  <c r="BQ14"/>
  <c r="CQ13"/>
  <c r="CQ10"/>
  <c r="BQ23"/>
  <c r="BQ22"/>
  <c r="BQ20"/>
  <c r="BQ16"/>
  <c r="BQ21"/>
  <c r="CE23"/>
  <c r="DB24"/>
  <c r="CE24"/>
  <c r="CE16"/>
  <c r="AO16"/>
  <c r="DB25"/>
  <c r="CE25"/>
  <c r="CE22"/>
  <c r="AO22"/>
  <c r="DB18"/>
  <c r="CE18"/>
  <c r="CE21"/>
  <c r="DB19"/>
  <c r="CE19"/>
  <c r="CE20"/>
  <c r="AO20"/>
  <c r="DB26"/>
  <c r="CE26"/>
  <c r="Z23"/>
  <c r="DM24"/>
  <c r="CQ24"/>
  <c r="BQ24"/>
  <c r="AO24"/>
  <c r="Z16"/>
  <c r="DM25"/>
  <c r="CQ25"/>
  <c r="BQ25"/>
  <c r="AO25"/>
  <c r="Z22"/>
  <c r="DM18"/>
  <c r="CQ18"/>
  <c r="BQ18"/>
  <c r="AO18"/>
  <c r="DM19"/>
  <c r="CQ19"/>
  <c r="BQ19"/>
  <c r="AO19"/>
  <c r="DM26"/>
  <c r="CQ26"/>
  <c r="AO26"/>
  <c r="DB8"/>
  <c r="AO8"/>
  <c r="DM14"/>
  <c r="CQ14"/>
  <c r="DM11"/>
  <c r="CQ11"/>
  <c r="DM8"/>
  <c r="CQ8"/>
  <c r="Z8"/>
  <c r="DB14"/>
  <c r="DB11"/>
  <c r="CE11"/>
  <c r="CE8"/>
  <c r="DB15"/>
  <c r="CE15"/>
  <c r="CE14"/>
  <c r="AO14"/>
  <c r="DB12"/>
  <c r="CE12"/>
  <c r="DM13"/>
  <c r="BQ13"/>
  <c r="AO13"/>
  <c r="DB9"/>
  <c r="CE9"/>
  <c r="DM10"/>
  <c r="DM15"/>
  <c r="CQ15"/>
  <c r="BQ15"/>
  <c r="AO15"/>
  <c r="DM12"/>
  <c r="CQ12"/>
  <c r="AO12"/>
  <c r="CE13"/>
  <c r="Z13"/>
  <c r="DM9"/>
  <c r="CQ9"/>
  <c r="BQ9"/>
  <c r="AO9"/>
  <c r="CE10"/>
  <c r="AO10"/>
  <c r="DM5"/>
  <c r="DM4"/>
  <c r="BQ4"/>
  <c r="BC23"/>
  <c r="AO23"/>
  <c r="BC24"/>
  <c r="BC16"/>
  <c r="BC25"/>
  <c r="BC22"/>
  <c r="BC18"/>
  <c r="BC21"/>
  <c r="AO21"/>
  <c r="Z21"/>
  <c r="BC19"/>
  <c r="BC20"/>
  <c r="Z20"/>
  <c r="BQ26"/>
  <c r="BC26"/>
  <c r="BC8"/>
  <c r="BC15"/>
  <c r="BC14"/>
  <c r="Z14"/>
  <c r="BQ12"/>
  <c r="BC12"/>
  <c r="BC13"/>
  <c r="BC9"/>
  <c r="BC10"/>
  <c r="Z10"/>
  <c r="BQ11"/>
  <c r="BC11"/>
  <c r="AO11"/>
  <c r="CE4"/>
  <c r="CE5"/>
  <c r="H39"/>
  <c r="G39"/>
  <c r="H37"/>
  <c r="G37"/>
  <c r="H35"/>
  <c r="G35"/>
  <c r="H33"/>
  <c r="G33"/>
  <c r="H31"/>
  <c r="G31"/>
  <c r="H29"/>
  <c r="G29"/>
  <c r="H27"/>
  <c r="G27"/>
  <c r="H24"/>
  <c r="G24"/>
  <c r="H25"/>
  <c r="G25"/>
  <c r="H18"/>
  <c r="G18"/>
  <c r="H19"/>
  <c r="G19"/>
  <c r="H26"/>
  <c r="G26"/>
  <c r="H15"/>
  <c r="G15"/>
  <c r="H12"/>
  <c r="G12"/>
  <c r="H9"/>
  <c r="G9"/>
  <c r="H11"/>
  <c r="G11"/>
  <c r="CE6"/>
  <c r="AO6"/>
  <c r="BQ5"/>
  <c r="DB40"/>
  <c r="H40"/>
  <c r="Z39"/>
  <c r="H38"/>
  <c r="G38"/>
  <c r="Z37"/>
  <c r="Z35"/>
  <c r="H34"/>
  <c r="G34"/>
  <c r="Z33"/>
  <c r="H32"/>
  <c r="G32"/>
  <c r="Z31"/>
  <c r="H30"/>
  <c r="G30"/>
  <c r="Z29"/>
  <c r="H28"/>
  <c r="G28"/>
  <c r="Z27"/>
  <c r="H23"/>
  <c r="G23"/>
  <c r="Z24"/>
  <c r="H16"/>
  <c r="G16"/>
  <c r="Z25"/>
  <c r="H22"/>
  <c r="G22"/>
  <c r="Z18"/>
  <c r="H21"/>
  <c r="G21"/>
  <c r="Z19"/>
  <c r="H20"/>
  <c r="G20"/>
  <c r="Z26"/>
  <c r="H8"/>
  <c r="G8"/>
  <c r="Z15"/>
  <c r="H14"/>
  <c r="G14"/>
  <c r="Z12"/>
  <c r="H13"/>
  <c r="G13"/>
  <c r="Z9"/>
  <c r="H10"/>
  <c r="G10"/>
  <c r="Z11"/>
  <c r="H6"/>
  <c r="BC6"/>
  <c r="G6"/>
  <c r="F6" s="1"/>
  <c r="Z6"/>
  <c r="BC4"/>
  <c r="Z4"/>
  <c r="G4"/>
  <c r="F4" s="1"/>
  <c r="CF44"/>
  <c r="CF40"/>
  <c r="CF36"/>
  <c r="CF32"/>
  <c r="CF28"/>
  <c r="CF43"/>
  <c r="CF47"/>
  <c r="CF37"/>
  <c r="CF33"/>
  <c r="CF29"/>
  <c r="BR41"/>
  <c r="BR45"/>
  <c r="BR40"/>
  <c r="BR36"/>
  <c r="BR32"/>
  <c r="BR28"/>
  <c r="BR44"/>
  <c r="BR39"/>
  <c r="BR35"/>
  <c r="BR31"/>
  <c r="BR27"/>
  <c r="BC5"/>
  <c r="BD33" s="1"/>
  <c r="BD42"/>
  <c r="H5"/>
  <c r="G5"/>
  <c r="G40"/>
  <c r="F40" s="1"/>
  <c r="F39"/>
  <c r="F38"/>
  <c r="F37"/>
  <c r="H36"/>
  <c r="G36"/>
  <c r="F36" s="1"/>
  <c r="F35"/>
  <c r="F34"/>
  <c r="F33"/>
  <c r="F32"/>
  <c r="F31"/>
  <c r="F30"/>
  <c r="F29"/>
  <c r="F28"/>
  <c r="F27"/>
  <c r="F23"/>
  <c r="F16"/>
  <c r="F25"/>
  <c r="F22"/>
  <c r="F18"/>
  <c r="F21"/>
  <c r="F19"/>
  <c r="F20"/>
  <c r="F26"/>
  <c r="F8"/>
  <c r="F15"/>
  <c r="F14"/>
  <c r="F12"/>
  <c r="F13"/>
  <c r="F9"/>
  <c r="F10"/>
  <c r="F11"/>
  <c r="AO4"/>
  <c r="AO5"/>
  <c r="Z5"/>
  <c r="BD34" l="1"/>
  <c r="CF42"/>
  <c r="BD45"/>
  <c r="BD27"/>
  <c r="BD44"/>
  <c r="BD47"/>
  <c r="BD30"/>
  <c r="BD38"/>
  <c r="AA6"/>
  <c r="AA10"/>
  <c r="AA11"/>
  <c r="AA12"/>
  <c r="AA15"/>
  <c r="AA20"/>
  <c r="AA21"/>
  <c r="AA24"/>
  <c r="AA25"/>
  <c r="AA16"/>
  <c r="AA5"/>
  <c r="AA8"/>
  <c r="AA14"/>
  <c r="AA9"/>
  <c r="AA13"/>
  <c r="AA18"/>
  <c r="AA19"/>
  <c r="AA22"/>
  <c r="AA23"/>
  <c r="AA26"/>
  <c r="AA4"/>
  <c r="AP4"/>
  <c r="AP11"/>
  <c r="AP9"/>
  <c r="AP12"/>
  <c r="AP15"/>
  <c r="AP26"/>
  <c r="AP19"/>
  <c r="AP18"/>
  <c r="AP25"/>
  <c r="AP24"/>
  <c r="AP5"/>
  <c r="AP6"/>
  <c r="AP10"/>
  <c r="AP13"/>
  <c r="AP14"/>
  <c r="AP8"/>
  <c r="AP20"/>
  <c r="AP21"/>
  <c r="AP22"/>
  <c r="AP16"/>
  <c r="AP23"/>
  <c r="BD6"/>
  <c r="BD10"/>
  <c r="BD13"/>
  <c r="BD14"/>
  <c r="BD8"/>
  <c r="BD20"/>
  <c r="BD21"/>
  <c r="BD22"/>
  <c r="BD16"/>
  <c r="BD23"/>
  <c r="BD4"/>
  <c r="BD11"/>
  <c r="BD9"/>
  <c r="BD12"/>
  <c r="BD15"/>
  <c r="BD26"/>
  <c r="BD19"/>
  <c r="BD18"/>
  <c r="BD25"/>
  <c r="BD24"/>
  <c r="BD5"/>
  <c r="BR4"/>
  <c r="BR11"/>
  <c r="BR9"/>
  <c r="BR12"/>
  <c r="BR15"/>
  <c r="BR26"/>
  <c r="BR19"/>
  <c r="BR18"/>
  <c r="BR25"/>
  <c r="BR24"/>
  <c r="BR5"/>
  <c r="BR6"/>
  <c r="BR10"/>
  <c r="BR13"/>
  <c r="BR14"/>
  <c r="BR8"/>
  <c r="BR20"/>
  <c r="BR21"/>
  <c r="BR22"/>
  <c r="BR16"/>
  <c r="BR23"/>
  <c r="CF6"/>
  <c r="CF10"/>
  <c r="CF13"/>
  <c r="CF14"/>
  <c r="CF8"/>
  <c r="CF20"/>
  <c r="CF21"/>
  <c r="CF22"/>
  <c r="CF16"/>
  <c r="CF23"/>
  <c r="CF4"/>
  <c r="CF11"/>
  <c r="CF9"/>
  <c r="CF12"/>
  <c r="CF15"/>
  <c r="CF26"/>
  <c r="CF19"/>
  <c r="CF18"/>
  <c r="CF25"/>
  <c r="CF24"/>
  <c r="CF5"/>
  <c r="BD46"/>
  <c r="BD43"/>
  <c r="BD41"/>
  <c r="BD28"/>
  <c r="BD32"/>
  <c r="BD36"/>
  <c r="BD40"/>
  <c r="BD29"/>
  <c r="BD39"/>
  <c r="BR29"/>
  <c r="BR33"/>
  <c r="BR37"/>
  <c r="BR46"/>
  <c r="BR42"/>
  <c r="BR30"/>
  <c r="BR34"/>
  <c r="BR38"/>
  <c r="BR47"/>
  <c r="BR43"/>
  <c r="CF27"/>
  <c r="CF31"/>
  <c r="CF35"/>
  <c r="CF39"/>
  <c r="CF45"/>
  <c r="CF41"/>
  <c r="CF30"/>
  <c r="CF34"/>
  <c r="CF38"/>
  <c r="CF46"/>
  <c r="F24"/>
  <c r="BD31"/>
  <c r="BD37"/>
  <c r="BD35"/>
  <c r="F5"/>
  <c r="AP40"/>
  <c r="AP38"/>
  <c r="AP36"/>
  <c r="AP34"/>
  <c r="AP32"/>
  <c r="AP30"/>
  <c r="AP28"/>
  <c r="AP39"/>
  <c r="AP37"/>
  <c r="AP35"/>
  <c r="AP33"/>
  <c r="AP31"/>
  <c r="AP29"/>
  <c r="AP27"/>
  <c r="AP44"/>
  <c r="AP47"/>
  <c r="AP43"/>
  <c r="AP46"/>
  <c r="AP42"/>
  <c r="AP45"/>
  <c r="AP41"/>
  <c r="AA42"/>
  <c r="AA44"/>
  <c r="E44" s="1"/>
  <c r="AA46"/>
  <c r="AA40"/>
  <c r="AA38"/>
  <c r="AA36"/>
  <c r="AA34"/>
  <c r="AA32"/>
  <c r="AA30"/>
  <c r="AA28"/>
  <c r="AA41"/>
  <c r="E41" s="1"/>
  <c r="AA43"/>
  <c r="AA45"/>
  <c r="AA47"/>
  <c r="AA39"/>
  <c r="AA37"/>
  <c r="AA35"/>
  <c r="AA33"/>
  <c r="AA31"/>
  <c r="AA29"/>
  <c r="AA27"/>
  <c r="E5"/>
  <c r="E47" l="1"/>
  <c r="E4"/>
  <c r="E46"/>
  <c r="E9"/>
  <c r="E15"/>
  <c r="E19"/>
  <c r="E25"/>
  <c r="E27"/>
  <c r="E31"/>
  <c r="E35"/>
  <c r="E39"/>
  <c r="E45"/>
  <c r="E6"/>
  <c r="E13"/>
  <c r="E8"/>
  <c r="E21"/>
  <c r="E16"/>
  <c r="E28"/>
  <c r="E32"/>
  <c r="E36"/>
  <c r="E40"/>
  <c r="E11"/>
  <c r="E12"/>
  <c r="E26"/>
  <c r="E18"/>
  <c r="E24"/>
  <c r="E29"/>
  <c r="E33"/>
  <c r="E37"/>
  <c r="E43"/>
  <c r="E10"/>
  <c r="E14"/>
  <c r="E20"/>
  <c r="E22"/>
  <c r="E23"/>
  <c r="E30"/>
  <c r="E34"/>
  <c r="E38"/>
  <c r="E42"/>
</calcChain>
</file>

<file path=xl/sharedStrings.xml><?xml version="1.0" encoding="utf-8"?>
<sst xmlns="http://schemas.openxmlformats.org/spreadsheetml/2006/main" count="174" uniqueCount="66">
  <si>
    <t>Competitor</t>
  </si>
  <si>
    <t>Match Totals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</si>
  <si>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</si>
  <si>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</si>
  <si>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</si>
  <si>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</si>
  <si>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</si>
  <si>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</si>
  <si>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</si>
  <si>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</si>
  <si>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Name (First, Last Initial)</t>
  </si>
  <si>
    <t>Div</t>
  </si>
  <si>
    <t>Total Match Score</t>
  </si>
  <si>
    <t>Tot Raw Time</t>
  </si>
  <si>
    <t>Tot Pen Time</t>
  </si>
  <si>
    <t>Tot 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</si>
  <si>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</si>
  <si>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</si>
  <si>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</si>
  <si>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</si>
  <si>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</si>
  <si>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</si>
  <si>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</si>
  <si>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Pts Dn</t>
  </si>
  <si>
    <t>PE</t>
  </si>
  <si>
    <t>FTN</t>
  </si>
  <si>
    <t>HNS</t>
  </si>
  <si>
    <t>FTDR</t>
  </si>
  <si>
    <t>Stage Raw Time</t>
  </si>
  <si>
    <t>Pts Dn/2</t>
  </si>
  <si>
    <t>Pen Sec</t>
  </si>
  <si>
    <t>Total Stage Score</t>
  </si>
  <si>
    <t>Class</t>
  </si>
  <si>
    <t>Ranking</t>
  </si>
  <si>
    <t>Overall</t>
  </si>
  <si>
    <t>Stage Points</t>
  </si>
  <si>
    <t>TNE</t>
  </si>
  <si>
    <t>Total Match Points</t>
  </si>
  <si>
    <t>Stage Score</t>
  </si>
  <si>
    <t>Damon V</t>
  </si>
  <si>
    <t>8-rnd</t>
  </si>
  <si>
    <t>James G</t>
  </si>
  <si>
    <t>Jorge P</t>
  </si>
  <si>
    <t>Rich N</t>
  </si>
  <si>
    <t>10-rnd</t>
  </si>
  <si>
    <t>Drew C</t>
  </si>
  <si>
    <t>Arnaud G</t>
  </si>
  <si>
    <t>Juan M</t>
  </si>
  <si>
    <t>Jim B</t>
  </si>
  <si>
    <t>Bryan M</t>
  </si>
  <si>
    <t>Michael C</t>
  </si>
  <si>
    <t>Ron M</t>
  </si>
  <si>
    <t>Dave R</t>
  </si>
  <si>
    <t>Unlmt</t>
  </si>
  <si>
    <t>David C</t>
  </si>
  <si>
    <t>Tim R</t>
  </si>
  <si>
    <t>Andrew T</t>
  </si>
  <si>
    <t>Brett W</t>
  </si>
  <si>
    <t>Sonny F</t>
  </si>
  <si>
    <t>Mark Z</t>
  </si>
  <si>
    <t>Stan K</t>
  </si>
  <si>
    <t>RJ H</t>
  </si>
  <si>
    <t>Dan Z</t>
  </si>
  <si>
    <t>8-Round</t>
  </si>
  <si>
    <t>10-Round</t>
  </si>
  <si>
    <t>Unlimited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</si>
</sst>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60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alignment horizontal="right" vertical="center"/>
      <protection locked="0"/>
    </xf>
    <xf numFmtId="1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2" xfId="0" applyNumberFormat="1" applyFont="1" applyFill="1" applyBorder="1" applyAlignment="1" applyProtection="1">
      <alignment horizontal="right" vertical="center"/>
      <protection locked="0"/>
    </xf>
    <xf numFmtId="1" fontId="1" fillId="0" borderId="3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4" xfId="0" applyNumberFormat="1" applyFont="1" applyFill="1" applyBorder="1" applyAlignment="1" applyProtection="1">
      <alignment horizontal="right" vertical="center"/>
      <protection locked="0"/>
    </xf>
    <xf numFmtId="2" fontId="1" fillId="0" borderId="5" xfId="0" applyNumberFormat="1" applyFont="1" applyFill="1" applyBorder="1" applyAlignment="1" applyProtection="1">
      <alignment horizontal="right" vertical="center"/>
      <protection locked="0"/>
    </xf>
    <xf numFmtId="1" fontId="1" fillId="0" borderId="1" xfId="0" applyNumberFormat="1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Fill="1" applyBorder="1" applyAlignment="1" applyProtection="1">
      <alignment horizontal="center" wrapText="1"/>
      <protection locked="0"/>
    </xf>
    <xf numFmtId="49" fontId="2" fillId="0" borderId="7" xfId="0" applyNumberFormat="1" applyFont="1" applyFill="1" applyBorder="1" applyAlignment="1" applyProtection="1">
      <alignment horizontal="center" wrapText="1"/>
      <protection locked="0"/>
    </xf>
    <xf numFmtId="49" fontId="2" fillId="0" borderId="8" xfId="0" applyNumberFormat="1" applyFont="1" applyFill="1" applyBorder="1" applyAlignment="1" applyProtection="1">
      <alignment horizontal="center" wrapText="1"/>
      <protection locked="0"/>
    </xf>
    <xf numFmtId="49" fontId="2" fillId="0" borderId="9" xfId="0" applyNumberFormat="1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49" fontId="2" fillId="0" borderId="11" xfId="0" applyNumberFormat="1" applyFont="1" applyFill="1" applyBorder="1" applyAlignment="1" applyProtection="1">
      <alignment horizontal="center" wrapText="1"/>
      <protection locked="0"/>
    </xf>
    <xf numFmtId="49" fontId="2" fillId="0" borderId="12" xfId="0" applyNumberFormat="1" applyFont="1" applyFill="1" applyBorder="1" applyAlignment="1" applyProtection="1">
      <alignment horizontal="center" wrapText="1"/>
      <protection locked="0"/>
    </xf>
    <xf numFmtId="2" fontId="1" fillId="0" borderId="13" xfId="0" applyNumberFormat="1" applyFont="1" applyFill="1" applyBorder="1" applyAlignment="1" applyProtection="1">
      <alignment horizontal="right" vertical="center"/>
      <protection locked="0"/>
    </xf>
    <xf numFmtId="49" fontId="2" fillId="0" borderId="14" xfId="0" applyNumberFormat="1" applyFont="1" applyFill="1" applyBorder="1" applyAlignment="1" applyProtection="1">
      <alignment horizontal="center" wrapText="1"/>
      <protection locked="0"/>
    </xf>
    <xf numFmtId="1" fontId="1" fillId="0" borderId="15" xfId="0" applyNumberFormat="1" applyFont="1" applyFill="1" applyBorder="1" applyAlignment="1" applyProtection="1">
      <alignment horizontal="right" vertical="center"/>
      <protection locked="0"/>
    </xf>
    <xf numFmtId="49" fontId="2" fillId="0" borderId="16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2" fontId="0" fillId="0" borderId="5" xfId="0" applyNumberFormat="1" applyFont="1" applyFill="1" applyBorder="1" applyAlignment="1" applyProtection="1">
      <alignment horizontal="right" vertical="center"/>
      <protection locked="0"/>
    </xf>
    <xf numFmtId="2" fontId="1" fillId="3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protection locked="0"/>
    </xf>
    <xf numFmtId="49" fontId="4" fillId="2" borderId="7" xfId="1" applyNumberFormat="1" applyBorder="1" applyAlignment="1" applyProtection="1">
      <alignment horizontal="center" wrapText="1"/>
      <protection locked="0"/>
    </xf>
    <xf numFmtId="2" fontId="4" fillId="2" borderId="0" xfId="1" applyNumberFormat="1" applyBorder="1" applyAlignment="1" applyProtection="1">
      <alignment horizontal="right" vertical="center"/>
      <protection locked="0"/>
    </xf>
    <xf numFmtId="2" fontId="4" fillId="2" borderId="0" xfId="1" applyNumberFormat="1" applyBorder="1" applyAlignment="1" applyProtection="1">
      <alignment horizontal="center" vertical="center"/>
      <protection locked="0"/>
    </xf>
    <xf numFmtId="2" fontId="2" fillId="0" borderId="17" xfId="0" applyNumberFormat="1" applyFont="1" applyFill="1" applyBorder="1" applyAlignment="1" applyProtection="1">
      <alignment horizontal="right" vertical="center"/>
      <protection locked="0"/>
    </xf>
    <xf numFmtId="49" fontId="2" fillId="0" borderId="18" xfId="0" applyNumberFormat="1" applyFont="1" applyFill="1" applyBorder="1" applyAlignment="1" applyProtection="1">
      <alignment horizontal="center"/>
      <protection locked="0"/>
    </xf>
    <xf numFmtId="0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49" fontId="2" fillId="0" borderId="20" xfId="0" applyNumberFormat="1" applyFont="1" applyFill="1" applyBorder="1" applyAlignment="1" applyProtection="1">
      <alignment horizontal="center" wrapText="1"/>
      <protection locked="0"/>
    </xf>
    <xf numFmtId="49" fontId="2" fillId="0" borderId="9" xfId="0" applyNumberFormat="1" applyFont="1" applyFill="1" applyBorder="1" applyAlignment="1" applyProtection="1">
      <alignment horizontal="center" textRotation="255" wrapText="1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2" fillId="0" borderId="19" xfId="0" applyNumberFormat="1" applyFont="1" applyFill="1" applyBorder="1" applyAlignment="1" applyProtection="1">
      <alignment horizontal="center" wrapText="1"/>
      <protection locked="0"/>
    </xf>
    <xf numFmtId="49" fontId="2" fillId="0" borderId="4" xfId="0" applyNumberFormat="1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Fill="1" applyBorder="1" applyAlignment="1" applyProtection="1">
      <alignment horizontal="center" wrapText="1"/>
      <protection locked="0"/>
    </xf>
    <xf numFmtId="49" fontId="4" fillId="2" borderId="0" xfId="1" applyNumberFormat="1" applyBorder="1" applyAlignment="1" applyProtection="1">
      <alignment horizontal="center" wrapText="1"/>
      <protection locked="0"/>
    </xf>
    <xf numFmtId="49" fontId="2" fillId="0" borderId="17" xfId="0" applyNumberFormat="1" applyFont="1" applyFill="1" applyBorder="1" applyAlignment="1" applyProtection="1">
      <alignment horizontal="center" wrapText="1"/>
      <protection locked="0"/>
    </xf>
    <xf numFmtId="49" fontId="2" fillId="0" borderId="13" xfId="0" applyNumberFormat="1" applyFont="1" applyFill="1" applyBorder="1" applyAlignment="1" applyProtection="1">
      <alignment horizontal="center" wrapText="1"/>
      <protection locked="0"/>
    </xf>
    <xf numFmtId="49" fontId="2" fillId="0" borderId="1" xfId="0" applyNumberFormat="1" applyFont="1" applyFill="1" applyBorder="1" applyAlignment="1" applyProtection="1">
      <alignment horizontal="center" wrapText="1"/>
      <protection locked="0"/>
    </xf>
    <xf numFmtId="49" fontId="2" fillId="0" borderId="15" xfId="0" applyNumberFormat="1" applyFont="1" applyFill="1" applyBorder="1" applyAlignment="1" applyProtection="1">
      <alignment horizontal="center" wrapText="1"/>
      <protection locked="0"/>
    </xf>
    <xf numFmtId="49" fontId="2" fillId="0" borderId="5" xfId="0" applyNumberFormat="1" applyFont="1" applyFill="1" applyBorder="1" applyAlignment="1" applyProtection="1">
      <alignment horizontal="center" wrapText="1"/>
      <protection locked="0"/>
    </xf>
    <xf numFmtId="49" fontId="2" fillId="0" borderId="1" xfId="0" applyNumberFormat="1" applyFont="1" applyFill="1" applyBorder="1" applyAlignment="1" applyProtection="1">
      <alignment horizontal="center" textRotation="255" wrapText="1"/>
      <protection locked="0"/>
    </xf>
    <xf numFmtId="49" fontId="2" fillId="0" borderId="2" xfId="0" applyNumberFormat="1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Fill="1" applyBorder="1" applyAlignment="1" applyProtection="1">
      <alignment horizontal="center" textRotation="255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21" xfId="0" applyNumberFormat="1" applyFont="1" applyFill="1" applyBorder="1" applyAlignment="1" applyProtection="1">
      <alignment horizontal="center"/>
      <protection locked="0"/>
    </xf>
    <xf numFmtId="49" fontId="2" fillId="0" borderId="18" xfId="0" applyNumberFormat="1" applyFont="1" applyFill="1" applyBorder="1" applyAlignment="1" applyProtection="1">
      <alignment horizontal="center"/>
      <protection locked="0"/>
    </xf>
    <xf numFmtId="49" fontId="2" fillId="0" borderId="22" xfId="0" applyNumberFormat="1" applyFont="1" applyFill="1" applyBorder="1" applyAlignment="1" applyProtection="1">
      <alignment horizontal="center"/>
      <protection locked="0"/>
    </xf>
    <xf numFmtId="49" fontId="2" fillId="0" borderId="23" xfId="0" applyNumberFormat="1" applyFont="1" applyFill="1" applyBorder="1" applyAlignment="1" applyProtection="1">
      <alignment horizontal="center"/>
      <protection locked="0"/>
    </xf>
    <xf numFmtId="49" fontId="2" fillId="0" borderId="24" xfId="0" applyNumberFormat="1" applyFont="1" applyFill="1" applyBorder="1" applyAlignment="1" applyProtection="1">
      <alignment horizontal="center"/>
      <protection locked="0"/>
    </xf>
    <xf numFmtId="49" fontId="2" fillId="0" borderId="25" xfId="0" applyNumberFormat="1" applyFont="1" applyFill="1" applyBorder="1" applyAlignment="1" applyProtection="1">
      <alignment horizontal="center"/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47"/>
  <sheetViews>
    <sheetView tabSelected="1" workbookViewId="0">
      <selection activeCell="A27" sqref="A27:XFD27"/>
    </sheetView>
  </sheetViews>
  <sheetFormatPr defaultColWidth="8" defaultRowHeight="12.75"/>
  <cols>
    <col min="1" max="2" width="8.7109375" style="5" customWidth="1"/>
    <col min="3" max="3" width="25.7109375" style="1" customWidth="1"/>
    <col min="4" max="4" width="7.42578125" style="1" customWidth="1"/>
    <col min="5" max="5" width="12.85546875" style="1" customWidth="1"/>
    <col min="6" max="6" width="8.5703125" style="1" customWidth="1"/>
    <col min="7" max="7" width="7.5703125" style="1" customWidth="1"/>
    <col min="8" max="8" width="5.28515625" style="1" customWidth="1"/>
    <col min="9" max="9" width="5" style="1" customWidth="1"/>
    <col min="10" max="10" width="6.5703125" style="1" customWidth="1"/>
    <col min="11" max="11" width="5.5703125" style="1" customWidth="1"/>
    <col min="12" max="16" width="5.5703125" style="1" hidden="1" customWidth="1"/>
    <col min="17" max="17" width="3.85546875" style="1" customWidth="1"/>
    <col min="18" max="21" width="2.28515625" style="1" customWidth="1"/>
    <col min="22" max="22" width="3.5703125" style="1" customWidth="1"/>
    <col min="23" max="23" width="6.7109375" style="1" customWidth="1"/>
    <col min="24" max="24" width="4.5703125" style="1" customWidth="1"/>
    <col min="25" max="25" width="4.28515625" style="1" customWidth="1"/>
    <col min="26" max="26" width="7" style="4" customWidth="1"/>
    <col min="27" max="27" width="8.85546875" style="1" customWidth="1"/>
    <col min="28" max="28" width="7.85546875" style="1" bestFit="1" customWidth="1"/>
    <col min="29" max="29" width="5.5703125" style="1" customWidth="1"/>
    <col min="30" max="31" width="5.5703125" style="1" hidden="1" customWidth="1"/>
    <col min="32" max="32" width="3.85546875" style="1" customWidth="1"/>
    <col min="33" max="36" width="2.28515625" style="1" customWidth="1"/>
    <col min="37" max="37" width="3.5703125" style="1" customWidth="1"/>
    <col min="38" max="38" width="8.5703125" style="1" bestFit="1" customWidth="1"/>
    <col min="39" max="39" width="4.5703125" style="1" customWidth="1"/>
    <col min="40" max="40" width="4.28515625" style="1" customWidth="1"/>
    <col min="41" max="41" width="6.5703125" style="1" customWidth="1"/>
    <col min="42" max="42" width="8.5703125" style="1" customWidth="1"/>
    <col min="43" max="44" width="5.5703125" style="1" customWidth="1"/>
    <col min="45" max="45" width="5.5703125" style="1" hidden="1" customWidth="1"/>
    <col min="46" max="46" width="3.85546875" style="1" customWidth="1"/>
    <col min="47" max="50" width="2.28515625" style="1" customWidth="1"/>
    <col min="51" max="51" width="3.5703125" style="1" customWidth="1"/>
    <col min="52" max="52" width="6.5703125" style="1" customWidth="1"/>
    <col min="53" max="53" width="4.5703125" style="1" customWidth="1"/>
    <col min="54" max="54" width="4.28515625" style="1" customWidth="1"/>
    <col min="55" max="55" width="6.5703125" style="1" customWidth="1"/>
    <col min="56" max="56" width="8.28515625" style="1" customWidth="1"/>
    <col min="57" max="57" width="6.85546875" style="1" customWidth="1"/>
    <col min="58" max="58" width="5.5703125" style="1" customWidth="1"/>
    <col min="59" max="59" width="5.5703125" style="1" hidden="1" customWidth="1"/>
    <col min="60" max="60" width="3.85546875" style="1" customWidth="1"/>
    <col min="61" max="64" width="2.28515625" style="1" customWidth="1"/>
    <col min="65" max="65" width="3.5703125" style="1" customWidth="1"/>
    <col min="66" max="66" width="6.5703125" style="1" customWidth="1"/>
    <col min="67" max="67" width="4.5703125" style="1" customWidth="1"/>
    <col min="68" max="68" width="4.28515625" style="1" customWidth="1"/>
    <col min="69" max="69" width="6.5703125" style="1" customWidth="1"/>
    <col min="70" max="70" width="8" style="1" customWidth="1"/>
    <col min="71" max="71" width="7.85546875" style="1" bestFit="1" customWidth="1"/>
    <col min="72" max="73" width="5.5703125" style="1" customWidth="1"/>
    <col min="74" max="74" width="3.85546875" style="1" customWidth="1"/>
    <col min="75" max="78" width="2.28515625" style="1" customWidth="1"/>
    <col min="79" max="79" width="3.5703125" style="1" customWidth="1"/>
    <col min="80" max="80" width="6.5703125" style="1" customWidth="1"/>
    <col min="81" max="81" width="4.5703125" style="1" customWidth="1"/>
    <col min="82" max="82" width="4.28515625" style="1" customWidth="1"/>
    <col min="83" max="83" width="6.5703125" style="1" customWidth="1"/>
    <col min="84" max="84" width="8" style="1" customWidth="1"/>
    <col min="85" max="86" width="5.5703125" style="1" customWidth="1"/>
    <col min="87" max="87" width="3.85546875" style="1" customWidth="1"/>
    <col min="88" max="90" width="2.28515625" style="1" customWidth="1"/>
    <col min="91" max="91" width="3.5703125" style="1" customWidth="1"/>
    <col min="92" max="92" width="6.5703125" style="1" customWidth="1"/>
    <col min="93" max="93" width="4.5703125" style="1" customWidth="1"/>
    <col min="94" max="94" width="4.28515625" style="1" customWidth="1"/>
    <col min="95" max="95" width="6.5703125" style="1" customWidth="1"/>
    <col min="96" max="97" width="5.5703125" style="1" customWidth="1"/>
    <col min="98" max="98" width="3.85546875" style="1" customWidth="1"/>
    <col min="99" max="101" width="2.28515625" style="1" customWidth="1"/>
    <col min="102" max="102" width="3.5703125" style="1" customWidth="1"/>
    <col min="103" max="103" width="6.5703125" style="1" customWidth="1"/>
    <col min="104" max="104" width="4.5703125" style="1" customWidth="1"/>
    <col min="105" max="105" width="4.28515625" style="1" customWidth="1"/>
    <col min="106" max="106" width="6.5703125" style="1" customWidth="1"/>
    <col min="107" max="108" width="5.5703125" style="1" customWidth="1"/>
    <col min="109" max="109" width="3.85546875" style="1" customWidth="1"/>
    <col min="110" max="112" width="2.28515625" style="1" customWidth="1"/>
    <col min="113" max="113" width="3.5703125" style="1" customWidth="1"/>
    <col min="114" max="114" width="6.5703125" style="1" customWidth="1"/>
    <col min="115" max="115" width="4.5703125" style="1" customWidth="1"/>
    <col min="116" max="116" width="4.28515625" style="1" customWidth="1"/>
    <col min="117" max="16384" width="8" style="1"/>
  </cols>
  <sheetData>
    <row r="1" spans="1:117" ht="15.75" customHeight="1" thickTop="1">
      <c r="A1" s="24" t="s">
        <v>34</v>
      </c>
      <c r="B1" s="34" t="s">
        <v>32</v>
      </c>
      <c r="C1" s="34" t="s">
        <v>0</v>
      </c>
      <c r="D1" s="24"/>
      <c r="E1" s="54" t="s">
        <v>1</v>
      </c>
      <c r="F1" s="56"/>
      <c r="G1" s="56"/>
      <c r="H1" s="56"/>
      <c r="I1" s="55"/>
      <c r="J1" s="54" t="s">
        <v>2</v>
      </c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5"/>
      <c r="AA1" s="24"/>
      <c r="AB1" s="54" t="s">
        <v>3</v>
      </c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5"/>
      <c r="AQ1" s="54" t="s">
        <v>4</v>
      </c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5"/>
      <c r="BE1" s="54" t="s">
        <v>5</v>
      </c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5"/>
      <c r="BR1" s="24"/>
      <c r="BS1" s="57" t="s">
        <v>6</v>
      </c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9"/>
      <c r="CG1" s="54" t="s">
        <v>7</v>
      </c>
      <c r="CH1" s="55"/>
      <c r="CI1" s="24"/>
      <c r="CJ1" s="24"/>
      <c r="CK1" s="24"/>
      <c r="CL1" s="24"/>
      <c r="CM1" s="24"/>
      <c r="CN1" s="24"/>
      <c r="CO1" s="24"/>
      <c r="CP1" s="24"/>
      <c r="CQ1" s="24"/>
      <c r="CR1" s="24" t="s">
        <v>8</v>
      </c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 t="s">
        <v>9</v>
      </c>
      <c r="DD1" s="24"/>
      <c r="DE1" s="24"/>
      <c r="DF1" s="24"/>
      <c r="DG1" s="24"/>
      <c r="DH1" s="24"/>
      <c r="DI1" s="24"/>
      <c r="DJ1" s="24"/>
      <c r="DK1" s="24"/>
      <c r="DL1" s="24"/>
      <c r="DM1" s="24"/>
    </row>
    <row r="2" spans="1:117" ht="53.25" thickBot="1">
      <c r="A2" s="37" t="s">
        <v>33</v>
      </c>
      <c r="B2" s="16" t="s">
        <v>33</v>
      </c>
      <c r="C2" s="15" t="s">
        <v>10</v>
      </c>
      <c r="D2" s="15" t="s">
        <v>11</v>
      </c>
      <c r="E2" s="30" t="s">
        <v>12</v>
      </c>
      <c r="F2" s="19" t="s">
        <v>37</v>
      </c>
      <c r="G2" s="20" t="s">
        <v>13</v>
      </c>
      <c r="H2" s="17" t="s">
        <v>14</v>
      </c>
      <c r="I2" s="22" t="s">
        <v>15</v>
      </c>
      <c r="J2" s="14" t="s">
        <v>16</v>
      </c>
      <c r="K2" s="15" t="s">
        <v>17</v>
      </c>
      <c r="L2" s="15" t="s">
        <v>18</v>
      </c>
      <c r="M2" s="15" t="s">
        <v>19</v>
      </c>
      <c r="N2" s="15" t="s">
        <v>20</v>
      </c>
      <c r="O2" s="15" t="s">
        <v>21</v>
      </c>
      <c r="P2" s="15" t="s">
        <v>22</v>
      </c>
      <c r="Q2" s="15" t="s">
        <v>23</v>
      </c>
      <c r="R2" s="15" t="s">
        <v>24</v>
      </c>
      <c r="S2" s="15" t="s">
        <v>25</v>
      </c>
      <c r="T2" s="15" t="s">
        <v>26</v>
      </c>
      <c r="U2" s="15" t="s">
        <v>36</v>
      </c>
      <c r="V2" s="38" t="s">
        <v>27</v>
      </c>
      <c r="W2" s="18" t="s">
        <v>28</v>
      </c>
      <c r="X2" s="15" t="s">
        <v>23</v>
      </c>
      <c r="Y2" s="15" t="s">
        <v>30</v>
      </c>
      <c r="Z2" s="16" t="s">
        <v>35</v>
      </c>
      <c r="AA2" s="16" t="s">
        <v>38</v>
      </c>
      <c r="AB2" s="14" t="s">
        <v>16</v>
      </c>
      <c r="AC2" s="15" t="s">
        <v>17</v>
      </c>
      <c r="AD2" s="15" t="s">
        <v>18</v>
      </c>
      <c r="AE2" s="15" t="s">
        <v>19</v>
      </c>
      <c r="AF2" s="15" t="s">
        <v>23</v>
      </c>
      <c r="AG2" s="15" t="s">
        <v>24</v>
      </c>
      <c r="AH2" s="15" t="s">
        <v>25</v>
      </c>
      <c r="AI2" s="15" t="s">
        <v>26</v>
      </c>
      <c r="AJ2" s="15" t="s">
        <v>36</v>
      </c>
      <c r="AK2" s="38" t="s">
        <v>27</v>
      </c>
      <c r="AL2" s="18" t="s">
        <v>28</v>
      </c>
      <c r="AM2" s="15" t="s">
        <v>23</v>
      </c>
      <c r="AN2" s="15" t="s">
        <v>30</v>
      </c>
      <c r="AO2" s="16" t="s">
        <v>35</v>
      </c>
      <c r="AP2" s="16" t="s">
        <v>38</v>
      </c>
      <c r="AQ2" s="14" t="s">
        <v>16</v>
      </c>
      <c r="AR2" s="15" t="s">
        <v>17</v>
      </c>
      <c r="AS2" s="15" t="s">
        <v>18</v>
      </c>
      <c r="AT2" s="15" t="s">
        <v>23</v>
      </c>
      <c r="AU2" s="15" t="s">
        <v>24</v>
      </c>
      <c r="AV2" s="15" t="s">
        <v>25</v>
      </c>
      <c r="AW2" s="15" t="s">
        <v>26</v>
      </c>
      <c r="AX2" s="15" t="s">
        <v>36</v>
      </c>
      <c r="AY2" s="38" t="s">
        <v>27</v>
      </c>
      <c r="AZ2" s="18" t="s">
        <v>28</v>
      </c>
      <c r="BA2" s="15" t="s">
        <v>23</v>
      </c>
      <c r="BB2" s="15" t="s">
        <v>30</v>
      </c>
      <c r="BC2" s="16" t="s">
        <v>35</v>
      </c>
      <c r="BD2" s="16" t="s">
        <v>38</v>
      </c>
      <c r="BE2" s="14" t="s">
        <v>16</v>
      </c>
      <c r="BF2" s="15" t="s">
        <v>17</v>
      </c>
      <c r="BG2" s="15" t="s">
        <v>18</v>
      </c>
      <c r="BH2" s="15" t="s">
        <v>23</v>
      </c>
      <c r="BI2" s="15" t="s">
        <v>24</v>
      </c>
      <c r="BJ2" s="15" t="s">
        <v>25</v>
      </c>
      <c r="BK2" s="15" t="s">
        <v>26</v>
      </c>
      <c r="BL2" s="15" t="s">
        <v>36</v>
      </c>
      <c r="BM2" s="38" t="s">
        <v>27</v>
      </c>
      <c r="BN2" s="18" t="s">
        <v>28</v>
      </c>
      <c r="BO2" s="15" t="s">
        <v>23</v>
      </c>
      <c r="BP2" s="15" t="s">
        <v>30</v>
      </c>
      <c r="BQ2" s="16" t="s">
        <v>35</v>
      </c>
      <c r="BR2" s="16" t="s">
        <v>38</v>
      </c>
      <c r="BS2" s="14" t="s">
        <v>16</v>
      </c>
      <c r="BT2" s="15" t="s">
        <v>17</v>
      </c>
      <c r="BU2" s="15" t="s">
        <v>18</v>
      </c>
      <c r="BV2" s="15" t="s">
        <v>23</v>
      </c>
      <c r="BW2" s="15" t="s">
        <v>24</v>
      </c>
      <c r="BX2" s="15" t="s">
        <v>25</v>
      </c>
      <c r="BY2" s="15" t="s">
        <v>26</v>
      </c>
      <c r="BZ2" s="15" t="s">
        <v>36</v>
      </c>
      <c r="CA2" s="38" t="s">
        <v>27</v>
      </c>
      <c r="CB2" s="18" t="s">
        <v>28</v>
      </c>
      <c r="CC2" s="15" t="s">
        <v>23</v>
      </c>
      <c r="CD2" s="15" t="s">
        <v>30</v>
      </c>
      <c r="CE2" s="16" t="s">
        <v>35</v>
      </c>
      <c r="CF2" s="16" t="s">
        <v>38</v>
      </c>
      <c r="CG2" s="14" t="s">
        <v>16</v>
      </c>
      <c r="CH2" s="15" t="s">
        <v>17</v>
      </c>
      <c r="CI2" s="15" t="s">
        <v>23</v>
      </c>
      <c r="CJ2" s="15" t="s">
        <v>24</v>
      </c>
      <c r="CK2" s="15" t="s">
        <v>25</v>
      </c>
      <c r="CL2" s="15" t="s">
        <v>26</v>
      </c>
      <c r="CM2" s="38" t="s">
        <v>27</v>
      </c>
      <c r="CN2" s="18" t="s">
        <v>28</v>
      </c>
      <c r="CO2" s="15" t="s">
        <v>29</v>
      </c>
      <c r="CP2" s="15" t="s">
        <v>30</v>
      </c>
      <c r="CQ2" s="16" t="s">
        <v>31</v>
      </c>
      <c r="CR2" s="14" t="s">
        <v>16</v>
      </c>
      <c r="CS2" s="15" t="s">
        <v>17</v>
      </c>
      <c r="CT2" s="15" t="s">
        <v>23</v>
      </c>
      <c r="CU2" s="15" t="s">
        <v>24</v>
      </c>
      <c r="CV2" s="15" t="s">
        <v>25</v>
      </c>
      <c r="CW2" s="15" t="s">
        <v>26</v>
      </c>
      <c r="CX2" s="38" t="s">
        <v>27</v>
      </c>
      <c r="CY2" s="18" t="s">
        <v>28</v>
      </c>
      <c r="CZ2" s="15" t="s">
        <v>29</v>
      </c>
      <c r="DA2" s="15" t="s">
        <v>30</v>
      </c>
      <c r="DB2" s="16" t="s">
        <v>31</v>
      </c>
      <c r="DC2" s="14" t="s">
        <v>16</v>
      </c>
      <c r="DD2" s="15" t="s">
        <v>17</v>
      </c>
      <c r="DE2" s="15" t="s">
        <v>23</v>
      </c>
      <c r="DF2" s="15" t="s">
        <v>24</v>
      </c>
      <c r="DG2" s="15" t="s">
        <v>25</v>
      </c>
      <c r="DH2" s="15" t="s">
        <v>26</v>
      </c>
      <c r="DI2" s="38" t="s">
        <v>27</v>
      </c>
      <c r="DJ2" s="18" t="s">
        <v>28</v>
      </c>
      <c r="DK2" s="15" t="s">
        <v>29</v>
      </c>
      <c r="DL2" s="15" t="s">
        <v>30</v>
      </c>
      <c r="DM2" s="16" t="s">
        <v>31</v>
      </c>
    </row>
    <row r="3" spans="1:117" ht="15.75" thickTop="1">
      <c r="A3" s="41"/>
      <c r="B3" s="42"/>
      <c r="C3" s="43" t="s">
        <v>63</v>
      </c>
      <c r="D3" s="43"/>
      <c r="E3" s="44"/>
      <c r="F3" s="45"/>
      <c r="G3" s="46"/>
      <c r="H3" s="47"/>
      <c r="I3" s="48"/>
      <c r="J3" s="49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50"/>
      <c r="W3" s="51"/>
      <c r="X3" s="43"/>
      <c r="Y3" s="43"/>
      <c r="Z3" s="42"/>
      <c r="AA3" s="43"/>
      <c r="AB3" s="49"/>
      <c r="AC3" s="43"/>
      <c r="AD3" s="43"/>
      <c r="AE3" s="43"/>
      <c r="AF3" s="43"/>
      <c r="AG3" s="43"/>
      <c r="AH3" s="43"/>
      <c r="AI3" s="43"/>
      <c r="AJ3" s="43"/>
      <c r="AK3" s="52"/>
      <c r="AL3" s="51"/>
      <c r="AM3" s="43"/>
      <c r="AN3" s="43"/>
      <c r="AO3" s="42"/>
      <c r="AP3" s="43"/>
      <c r="AQ3" s="49"/>
      <c r="AR3" s="43"/>
      <c r="AS3" s="43"/>
      <c r="AT3" s="43"/>
      <c r="AU3" s="43"/>
      <c r="AV3" s="43"/>
      <c r="AW3" s="43"/>
      <c r="AX3" s="43"/>
      <c r="AY3" s="52"/>
      <c r="AZ3" s="51"/>
      <c r="BA3" s="43"/>
      <c r="BB3" s="43"/>
      <c r="BC3" s="42"/>
      <c r="BD3" s="43"/>
      <c r="BE3" s="49"/>
      <c r="BF3" s="43"/>
      <c r="BG3" s="43"/>
      <c r="BH3" s="43"/>
      <c r="BI3" s="43"/>
      <c r="BJ3" s="43"/>
      <c r="BK3" s="43"/>
      <c r="BL3" s="43"/>
      <c r="BM3" s="52"/>
      <c r="BN3" s="51"/>
      <c r="BO3" s="43"/>
      <c r="BP3" s="43"/>
      <c r="BQ3" s="42"/>
      <c r="BR3" s="43"/>
      <c r="BS3" s="49"/>
      <c r="BT3" s="43"/>
      <c r="BU3" s="43"/>
      <c r="BV3" s="43"/>
      <c r="BW3" s="43"/>
      <c r="BX3" s="43"/>
      <c r="BY3" s="43"/>
      <c r="BZ3" s="43"/>
      <c r="CA3" s="52"/>
      <c r="CB3" s="51"/>
      <c r="CC3" s="43"/>
      <c r="CD3" s="43"/>
      <c r="CE3" s="42"/>
      <c r="CF3" s="43"/>
      <c r="CG3" s="49"/>
      <c r="CH3" s="43"/>
      <c r="CI3" s="43"/>
      <c r="CJ3" s="43"/>
      <c r="CK3" s="43"/>
      <c r="CL3" s="43"/>
      <c r="CM3" s="52"/>
      <c r="CN3" s="51"/>
      <c r="CO3" s="43"/>
      <c r="CP3" s="43"/>
      <c r="CQ3" s="42"/>
      <c r="CR3" s="49"/>
      <c r="CS3" s="43"/>
      <c r="CT3" s="43"/>
      <c r="CU3" s="43"/>
      <c r="CV3" s="43"/>
      <c r="CW3" s="43"/>
      <c r="CX3" s="52"/>
      <c r="CY3" s="51"/>
      <c r="CZ3" s="43"/>
      <c r="DA3" s="43"/>
      <c r="DB3" s="42"/>
      <c r="DC3" s="49"/>
      <c r="DD3" s="43"/>
      <c r="DE3" s="43"/>
      <c r="DF3" s="43"/>
      <c r="DG3" s="43"/>
      <c r="DH3" s="43"/>
      <c r="DI3" s="52"/>
      <c r="DJ3" s="51"/>
      <c r="DK3" s="43"/>
      <c r="DL3" s="43"/>
      <c r="DM3" s="42"/>
    </row>
    <row r="4" spans="1:117" ht="15">
      <c r="A4" s="35">
        <v>7</v>
      </c>
      <c r="B4" s="36">
        <v>1</v>
      </c>
      <c r="C4" s="39" t="s">
        <v>41</v>
      </c>
      <c r="D4" s="9" t="s">
        <v>40</v>
      </c>
      <c r="E4" s="32">
        <f xml:space="preserve"> AA4+AP4+BD4+BR4</f>
        <v>261.15941918951637</v>
      </c>
      <c r="F4" s="33">
        <f>G4+H4+I4</f>
        <v>220.06</v>
      </c>
      <c r="G4" s="21">
        <f>W4+AL4+AZ4+BN4+CB4+CN4+CY4+DJ4</f>
        <v>136.06</v>
      </c>
      <c r="H4" s="7">
        <f>Y4+AN4+BB4+BP4+CD4+CP4+DA4+DL4</f>
        <v>30</v>
      </c>
      <c r="I4" s="23">
        <f>Q4+AF4+AT4+BH4+BV4+CI4+CT4+DE4</f>
        <v>54</v>
      </c>
      <c r="J4" s="12">
        <v>34.06</v>
      </c>
      <c r="K4" s="2"/>
      <c r="L4" s="2"/>
      <c r="M4" s="2"/>
      <c r="N4" s="2"/>
      <c r="O4" s="2"/>
      <c r="P4" s="2"/>
      <c r="Q4" s="3">
        <v>38</v>
      </c>
      <c r="R4" s="3"/>
      <c r="S4" s="3"/>
      <c r="T4" s="3">
        <v>2</v>
      </c>
      <c r="U4" s="3"/>
      <c r="V4" s="13"/>
      <c r="W4" s="6">
        <f>IF(J4="DQ",0,J4+K4+L4+M4+N4+O4+P4)</f>
        <v>34.06</v>
      </c>
      <c r="X4" s="10">
        <f>Q4</f>
        <v>38</v>
      </c>
      <c r="Y4" s="3">
        <f>(R4*5)+(S4*10)+(T4*10)+(U4*15)+(V4*20)</f>
        <v>20</v>
      </c>
      <c r="Z4" s="11">
        <f>IF(J4="DQ",0,W4+X4+Y4)</f>
        <v>92.06</v>
      </c>
      <c r="AA4" s="31">
        <f>(MIN(Z$4:Z$26)/Z4)*100</f>
        <v>30.708233760590918</v>
      </c>
      <c r="AB4" s="12">
        <v>29.27</v>
      </c>
      <c r="AC4" s="2"/>
      <c r="AD4" s="2"/>
      <c r="AE4" s="2"/>
      <c r="AF4" s="3">
        <v>8</v>
      </c>
      <c r="AG4" s="3"/>
      <c r="AH4" s="3"/>
      <c r="AI4" s="3"/>
      <c r="AJ4" s="3"/>
      <c r="AK4" s="3"/>
      <c r="AL4" s="6">
        <f>IF(AB4="DQ",0,AB4+AC4+AD4+AE4)</f>
        <v>29.27</v>
      </c>
      <c r="AM4" s="10">
        <f>AF4</f>
        <v>8</v>
      </c>
      <c r="AN4" s="3">
        <f>(AG4*5)+(AH4*10)+(AI4*10)+(AJ4*15)+(AK4*20)</f>
        <v>0</v>
      </c>
      <c r="AO4" s="11">
        <f>IF(AB4="DQ",0,AL4+AM4+AN4)</f>
        <v>37.269999999999996</v>
      </c>
      <c r="AP4" s="31">
        <f>(MIN(AO$4:AO$26)/AO4)*100</f>
        <v>89.508988462570443</v>
      </c>
      <c r="AQ4" s="12">
        <v>25.23</v>
      </c>
      <c r="AR4" s="2"/>
      <c r="AS4" s="2"/>
      <c r="AT4" s="3">
        <v>3</v>
      </c>
      <c r="AU4" s="3"/>
      <c r="AV4" s="3"/>
      <c r="AW4" s="3">
        <v>1</v>
      </c>
      <c r="AX4" s="3"/>
      <c r="AY4" s="3"/>
      <c r="AZ4" s="6">
        <f>AQ4+AR4+AS4</f>
        <v>25.23</v>
      </c>
      <c r="BA4" s="10">
        <f>AT4</f>
        <v>3</v>
      </c>
      <c r="BB4" s="3">
        <f>(AU4*5)+(AV4*10)+(AW4*10)+(AX4*15)+(AY4*20)</f>
        <v>10</v>
      </c>
      <c r="BC4" s="11">
        <f>AZ4+BA4+BB4</f>
        <v>38.230000000000004</v>
      </c>
      <c r="BD4" s="31">
        <f>(MIN(BC$4:BC$26)/BC4)*100</f>
        <v>75.882814543552186</v>
      </c>
      <c r="BE4" s="12">
        <v>37.1</v>
      </c>
      <c r="BF4" s="2"/>
      <c r="BG4" s="2"/>
      <c r="BH4" s="3">
        <v>5</v>
      </c>
      <c r="BI4" s="3"/>
      <c r="BJ4" s="3"/>
      <c r="BK4" s="3"/>
      <c r="BL4" s="3"/>
      <c r="BM4" s="3"/>
      <c r="BN4" s="6">
        <f>BE4+BF4+BG4</f>
        <v>37.1</v>
      </c>
      <c r="BO4" s="10">
        <f>BH4</f>
        <v>5</v>
      </c>
      <c r="BP4" s="3">
        <f>(BI4*5)+(BJ4*10)+(BK4*10)+(BL4*15)+(BM4*20)</f>
        <v>0</v>
      </c>
      <c r="BQ4" s="11">
        <f>IF(BE4="DQ",0,BN4+BO4+BP4)</f>
        <v>42.1</v>
      </c>
      <c r="BR4" s="31">
        <f>(MIN(BQ$4:BQ$26)/BQ4)*100</f>
        <v>65.059382422802841</v>
      </c>
      <c r="BS4" s="12">
        <v>10.4</v>
      </c>
      <c r="BT4" s="2"/>
      <c r="BU4" s="2"/>
      <c r="BV4" s="3">
        <v>0</v>
      </c>
      <c r="BW4" s="3"/>
      <c r="BX4" s="3"/>
      <c r="BY4" s="3"/>
      <c r="BZ4" s="3"/>
      <c r="CA4" s="3"/>
      <c r="CB4" s="6">
        <f>IF(BS4="DQ",0,BS4+BT4+BU4)</f>
        <v>10.4</v>
      </c>
      <c r="CC4" s="10">
        <f>BV4</f>
        <v>0</v>
      </c>
      <c r="CD4" s="3">
        <f>(BW4*5)+(BX4*10)+(BY4*10)+(BZ4*15)+(CA4*20)</f>
        <v>0</v>
      </c>
      <c r="CE4" s="11">
        <f>IF(BS4="DQ",0,CB4+CC4+CD4)</f>
        <v>10.4</v>
      </c>
      <c r="CF4" s="31">
        <f>(MIN(CE$4:CE$26)/CE4)*100</f>
        <v>32.211538461538467</v>
      </c>
      <c r="CG4" s="12"/>
      <c r="CH4" s="2"/>
      <c r="CI4" s="3"/>
      <c r="CJ4" s="3"/>
      <c r="CK4" s="3"/>
      <c r="CL4" s="3"/>
      <c r="CM4" s="3"/>
      <c r="CN4" s="6">
        <f>CG4+CH4</f>
        <v>0</v>
      </c>
      <c r="CO4" s="10">
        <f>CI4/2</f>
        <v>0</v>
      </c>
      <c r="CP4" s="3">
        <f>(CI4*5)+(CJ4*10)+(CK4*10)+(CL4*15)+(CM4*20)</f>
        <v>0</v>
      </c>
      <c r="CQ4" s="11">
        <f>CN4+CO4+CP4</f>
        <v>0</v>
      </c>
      <c r="CR4" s="12"/>
      <c r="CS4" s="2"/>
      <c r="CT4" s="3"/>
      <c r="CU4" s="3"/>
      <c r="CV4" s="3"/>
      <c r="CW4" s="3"/>
      <c r="CX4" s="3"/>
      <c r="CY4" s="6">
        <f>CR4+CS4</f>
        <v>0</v>
      </c>
      <c r="CZ4" s="10">
        <f>CT4/2</f>
        <v>0</v>
      </c>
      <c r="DA4" s="3">
        <f>(CU4*3)+(CV4*5)+(CW4*5)+(CX4*20)</f>
        <v>0</v>
      </c>
      <c r="DB4" s="11">
        <f>CY4+CZ4+DA4</f>
        <v>0</v>
      </c>
      <c r="DC4" s="12"/>
      <c r="DD4" s="2"/>
      <c r="DE4" s="3"/>
      <c r="DF4" s="3"/>
      <c r="DG4" s="3"/>
      <c r="DH4" s="3"/>
      <c r="DI4" s="3"/>
      <c r="DJ4" s="6">
        <f>DC4+DD4</f>
        <v>0</v>
      </c>
      <c r="DK4" s="10">
        <f>DE4/2</f>
        <v>0</v>
      </c>
      <c r="DL4" s="3">
        <f>(DF4*3)+(DG4*5)+(DH4*5)+(DI4*20)</f>
        <v>0</v>
      </c>
      <c r="DM4" s="11">
        <f>DJ4+DK4+DL4</f>
        <v>0</v>
      </c>
    </row>
    <row r="5" spans="1:117" ht="15">
      <c r="A5" s="35">
        <v>10</v>
      </c>
      <c r="B5" s="36">
        <v>2</v>
      </c>
      <c r="C5" s="8" t="s">
        <v>39</v>
      </c>
      <c r="D5" s="9" t="s">
        <v>40</v>
      </c>
      <c r="E5" s="32">
        <f xml:space="preserve"> AA5+AP5+BD5+BR5</f>
        <v>242.02275207330447</v>
      </c>
      <c r="F5" s="33">
        <f>G5+H5+I5</f>
        <v>215.11</v>
      </c>
      <c r="G5" s="21">
        <f>W5+AL5+AZ5+BN5+CB5+CN5+CY5+DJ5</f>
        <v>156.11000000000001</v>
      </c>
      <c r="H5" s="7">
        <f>Y5+AN5+BB5+BP5+CD5+CP5+DA5+DL5</f>
        <v>25</v>
      </c>
      <c r="I5" s="23">
        <f>Q5+AF5+AT5+BH5+BV5+CI5+CT5+DE5</f>
        <v>34</v>
      </c>
      <c r="J5" s="12">
        <v>28.98</v>
      </c>
      <c r="K5" s="2"/>
      <c r="L5" s="2"/>
      <c r="M5" s="2"/>
      <c r="N5" s="2"/>
      <c r="O5" s="2"/>
      <c r="P5" s="2"/>
      <c r="Q5" s="3">
        <v>8</v>
      </c>
      <c r="R5" s="3"/>
      <c r="S5" s="3"/>
      <c r="T5" s="3">
        <v>1</v>
      </c>
      <c r="U5" s="3"/>
      <c r="V5" s="13"/>
      <c r="W5" s="6">
        <f>IF(J5="DQ",0,J5+K5+L5+M5+N5+O5+P5)</f>
        <v>28.98</v>
      </c>
      <c r="X5" s="10">
        <f>Q5</f>
        <v>8</v>
      </c>
      <c r="Y5" s="3">
        <f>(R5*5)+(S5*10)+(T5*10)+(U5*15)+(V5*20)</f>
        <v>10</v>
      </c>
      <c r="Z5" s="11">
        <f>IF(J5="DQ",0,W5+X5+Y5)</f>
        <v>46.980000000000004</v>
      </c>
      <c r="AA5" s="31">
        <f>(MIN(Z$4:Z$26)/Z5)*100</f>
        <v>60.174542358450402</v>
      </c>
      <c r="AB5" s="27">
        <v>43.62</v>
      </c>
      <c r="AC5" s="2"/>
      <c r="AD5" s="2"/>
      <c r="AE5" s="2"/>
      <c r="AF5" s="3">
        <v>20</v>
      </c>
      <c r="AG5" s="3">
        <v>1</v>
      </c>
      <c r="AH5" s="3"/>
      <c r="AI5" s="3"/>
      <c r="AJ5" s="3"/>
      <c r="AK5" s="3"/>
      <c r="AL5" s="6">
        <f>IF(AB5="DQ",0,AB5+AC5+AD5+AE5)</f>
        <v>43.62</v>
      </c>
      <c r="AM5" s="10">
        <f>AF5</f>
        <v>20</v>
      </c>
      <c r="AN5" s="3">
        <f>(AG5*5)+(AH5*10)+(AI5*10)+(AJ5*15)+(AK5*20)</f>
        <v>5</v>
      </c>
      <c r="AO5" s="11">
        <f>IF(AB5="DQ",0,AL5+AM5+AN5)</f>
        <v>68.62</v>
      </c>
      <c r="AP5" s="31">
        <f>(MIN(AO$4:AO$26)/AO5)*100</f>
        <v>48.61556397551734</v>
      </c>
      <c r="AQ5" s="12">
        <v>43.4</v>
      </c>
      <c r="AR5" s="2"/>
      <c r="AS5" s="2"/>
      <c r="AT5" s="3">
        <v>2</v>
      </c>
      <c r="AU5" s="3"/>
      <c r="AV5" s="3"/>
      <c r="AW5" s="3">
        <v>1</v>
      </c>
      <c r="AX5" s="3"/>
      <c r="AY5" s="3"/>
      <c r="AZ5" s="6">
        <f>IF(AQ5="DQ",0,AQ5+AR5+AS5)</f>
        <v>43.4</v>
      </c>
      <c r="BA5" s="10">
        <f>AT5</f>
        <v>2</v>
      </c>
      <c r="BB5" s="3">
        <f>(AU5*5)+(AV5*10)+(AW5*10)+(AX5*15)+(AY5*20)</f>
        <v>10</v>
      </c>
      <c r="BC5" s="11">
        <f>IF(AQ5="DQ",0,AZ5+BA5+BB5)</f>
        <v>55.4</v>
      </c>
      <c r="BD5" s="31">
        <f>(MIN(BC$4:BC$26)/BC5)*100</f>
        <v>52.364620938628157</v>
      </c>
      <c r="BE5" s="12">
        <v>29.87</v>
      </c>
      <c r="BF5" s="2"/>
      <c r="BG5" s="2"/>
      <c r="BH5" s="3">
        <v>4</v>
      </c>
      <c r="BI5" s="3"/>
      <c r="BJ5" s="3"/>
      <c r="BK5" s="3"/>
      <c r="BL5" s="3"/>
      <c r="BM5" s="3"/>
      <c r="BN5" s="6">
        <f>IF(BE5="DQ",0,BE5+BF5+BG5)</f>
        <v>29.87</v>
      </c>
      <c r="BO5" s="10">
        <f>BH5</f>
        <v>4</v>
      </c>
      <c r="BP5" s="3">
        <f>(BI5*5)+(BJ5*10)+(BK5*10)+(BL5*15)+(BM5*20)</f>
        <v>0</v>
      </c>
      <c r="BQ5" s="11">
        <f>IF(BE5="DQ",0,BN5+BO5+BP5)</f>
        <v>33.870000000000005</v>
      </c>
      <c r="BR5" s="31">
        <f>(MIN(BQ$4:BQ$26)/BQ5)*100</f>
        <v>80.868024800708582</v>
      </c>
      <c r="BS5" s="12">
        <v>10.24</v>
      </c>
      <c r="BT5" s="2"/>
      <c r="BU5" s="2"/>
      <c r="BV5" s="3">
        <v>0</v>
      </c>
      <c r="BW5" s="3"/>
      <c r="BX5" s="3"/>
      <c r="BY5" s="3"/>
      <c r="BZ5" s="3"/>
      <c r="CA5" s="3"/>
      <c r="CB5" s="6">
        <f>IF(BS5="DQ",0,BS5+BT5+BU5)</f>
        <v>10.24</v>
      </c>
      <c r="CC5" s="10">
        <f>BV5</f>
        <v>0</v>
      </c>
      <c r="CD5" s="3">
        <f>(BW5*5)+(BX5*10)+(BY5*10)+(BZ5*15)+(CA5*20)</f>
        <v>0</v>
      </c>
      <c r="CE5" s="11">
        <f>IF(BS5="DQ",0,CB5+CC5+CD5)</f>
        <v>10.24</v>
      </c>
      <c r="CF5" s="31">
        <f>(MIN(CE$4:CE$26)/CE5)*100</f>
        <v>32.71484375</v>
      </c>
      <c r="CG5" s="12"/>
      <c r="CH5" s="2"/>
      <c r="CI5" s="3"/>
      <c r="CJ5" s="3"/>
      <c r="CK5" s="3"/>
      <c r="CL5" s="3"/>
      <c r="CM5" s="3"/>
      <c r="CN5" s="6">
        <f>CG5+CH5</f>
        <v>0</v>
      </c>
      <c r="CO5" s="10">
        <f>CI5/2</f>
        <v>0</v>
      </c>
      <c r="CP5" s="3">
        <f>(CI5*5)+(CJ5*10)+(CK5*10)+(CL5*15)+(CM5*20)</f>
        <v>0</v>
      </c>
      <c r="CQ5" s="11">
        <f>CN5+CO5+CP5</f>
        <v>0</v>
      </c>
      <c r="CR5" s="12"/>
      <c r="CS5" s="2"/>
      <c r="CT5" s="3"/>
      <c r="CU5" s="3"/>
      <c r="CV5" s="3"/>
      <c r="CW5" s="3"/>
      <c r="CX5" s="3"/>
      <c r="CY5" s="6">
        <f>CR5+CS5</f>
        <v>0</v>
      </c>
      <c r="CZ5" s="10">
        <f>CT5/2</f>
        <v>0</v>
      </c>
      <c r="DA5" s="3">
        <f>(CU5*3)+(CV5*5)+(CW5*5)+(CX5*20)</f>
        <v>0</v>
      </c>
      <c r="DB5" s="11">
        <f>CY5+CZ5+DA5</f>
        <v>0</v>
      </c>
      <c r="DC5" s="12"/>
      <c r="DD5" s="2"/>
      <c r="DE5" s="3"/>
      <c r="DF5" s="3"/>
      <c r="DG5" s="3"/>
      <c r="DH5" s="3"/>
      <c r="DI5" s="3"/>
      <c r="DJ5" s="6">
        <f>DC5+DD5</f>
        <v>0</v>
      </c>
      <c r="DK5" s="10">
        <f>DE5/2</f>
        <v>0</v>
      </c>
      <c r="DL5" s="3">
        <f>(DF5*3)+(DG5*5)+(DH5*5)+(DI5*20)</f>
        <v>0</v>
      </c>
      <c r="DM5" s="11">
        <f>DJ5+DK5+DL5</f>
        <v>0</v>
      </c>
    </row>
    <row r="6" spans="1:117" ht="15">
      <c r="A6" s="35">
        <v>19</v>
      </c>
      <c r="B6" s="36">
        <v>3</v>
      </c>
      <c r="C6" s="39" t="s">
        <v>42</v>
      </c>
      <c r="D6" s="40" t="s">
        <v>40</v>
      </c>
      <c r="E6" s="32">
        <f xml:space="preserve"> AA6+AP6+BD6+BR6</f>
        <v>153.75649403246126</v>
      </c>
      <c r="F6" s="33">
        <f>G6+H6+I6</f>
        <v>348.04</v>
      </c>
      <c r="G6" s="21">
        <f>W6+AL6+AZ6+BN6+CB6+CN6+CY6+DJ6</f>
        <v>310.04000000000002</v>
      </c>
      <c r="H6" s="7">
        <f>Y6+AN6+BB6+BP6+CD6+CP6+DA6+DL6</f>
        <v>0</v>
      </c>
      <c r="I6" s="23">
        <f>Q6+AF6+AT6+BH6+BV6+CI6+CT6+DE6</f>
        <v>38</v>
      </c>
      <c r="J6" s="12">
        <v>67.760000000000005</v>
      </c>
      <c r="K6" s="2"/>
      <c r="L6" s="2"/>
      <c r="M6" s="2"/>
      <c r="N6" s="2"/>
      <c r="O6" s="2"/>
      <c r="P6" s="2"/>
      <c r="Q6" s="3">
        <v>12</v>
      </c>
      <c r="R6" s="3"/>
      <c r="S6" s="3"/>
      <c r="T6" s="3"/>
      <c r="U6" s="3"/>
      <c r="V6" s="13"/>
      <c r="W6" s="6">
        <f>IF(J6="DQ",0,J6+K6+L6+M6+N6+O6+P6)</f>
        <v>67.760000000000005</v>
      </c>
      <c r="X6" s="10">
        <f>Q6</f>
        <v>12</v>
      </c>
      <c r="Y6" s="3">
        <f>(R6*5)+(S6*10)+(T6*10)+(U6*15)+(V6*20)</f>
        <v>0</v>
      </c>
      <c r="Z6" s="11">
        <f>IF(J6="DQ",0,W6+X6+Y6)</f>
        <v>79.760000000000005</v>
      </c>
      <c r="AA6" s="31">
        <f>(MIN(Z$4:Z$26)/Z6)*100</f>
        <v>35.443831494483447</v>
      </c>
      <c r="AB6" s="12">
        <v>63.46</v>
      </c>
      <c r="AC6" s="2"/>
      <c r="AD6" s="2"/>
      <c r="AE6" s="2"/>
      <c r="AF6" s="3">
        <v>14</v>
      </c>
      <c r="AG6" s="3"/>
      <c r="AH6" s="3"/>
      <c r="AI6" s="3"/>
      <c r="AJ6" s="3"/>
      <c r="AK6" s="3"/>
      <c r="AL6" s="6">
        <f>IF(AB6="DQ",0,AB6+AC6+AD6+AE6)</f>
        <v>63.46</v>
      </c>
      <c r="AM6" s="10">
        <f>AF6</f>
        <v>14</v>
      </c>
      <c r="AN6" s="3">
        <f>(AG6*5)+(AH6*10)+(AI6*10)+(AJ6*15)+(AK6*20)</f>
        <v>0</v>
      </c>
      <c r="AO6" s="11">
        <f>IF(AB6="DQ",0,AL6+AM6+AN6)</f>
        <v>77.460000000000008</v>
      </c>
      <c r="AP6" s="31">
        <f>(MIN(AO$4:AO$26)/AO6)*100</f>
        <v>43.067389620449262</v>
      </c>
      <c r="AQ6" s="12">
        <v>53.5</v>
      </c>
      <c r="AR6" s="2"/>
      <c r="AS6" s="2"/>
      <c r="AT6" s="3">
        <v>1</v>
      </c>
      <c r="AU6" s="3"/>
      <c r="AV6" s="3"/>
      <c r="AW6" s="3"/>
      <c r="AX6" s="3"/>
      <c r="AY6" s="3"/>
      <c r="AZ6" s="6">
        <f>AQ6+AR6+AS6</f>
        <v>53.5</v>
      </c>
      <c r="BA6" s="10">
        <f>AT6</f>
        <v>1</v>
      </c>
      <c r="BB6" s="3">
        <f>(AU6*5)+(AV6*10)+(AW6*10)+(AX6*15)+(AY6*20)</f>
        <v>0</v>
      </c>
      <c r="BC6" s="11">
        <f>AZ6+BA6+BB6</f>
        <v>54.5</v>
      </c>
      <c r="BD6" s="31">
        <f>(MIN(BC$4:BC$26)/BC6)*100</f>
        <v>53.229357798165147</v>
      </c>
      <c r="BE6" s="12">
        <v>113.41</v>
      </c>
      <c r="BF6" s="2"/>
      <c r="BG6" s="2"/>
      <c r="BH6" s="3">
        <v>11</v>
      </c>
      <c r="BI6" s="3"/>
      <c r="BJ6" s="3"/>
      <c r="BK6" s="3"/>
      <c r="BL6" s="3"/>
      <c r="BM6" s="3"/>
      <c r="BN6" s="6">
        <f>BE6+BF6+BG6</f>
        <v>113.41</v>
      </c>
      <c r="BO6" s="10">
        <f>BH6</f>
        <v>11</v>
      </c>
      <c r="BP6" s="3">
        <f>(BI6*5)+(BJ6*10)+(BK6*10)+(BL6*15)+(BM6*20)</f>
        <v>0</v>
      </c>
      <c r="BQ6" s="11">
        <f>IF(BE6="DQ",0,BN6+BO6+BP6)</f>
        <v>124.41</v>
      </c>
      <c r="BR6" s="31">
        <f>(MIN(BQ$4:BQ$26)/BQ6)*100</f>
        <v>22.015915119363395</v>
      </c>
      <c r="BS6" s="12">
        <v>11.91</v>
      </c>
      <c r="BT6" s="2"/>
      <c r="BU6" s="2"/>
      <c r="BV6" s="3">
        <v>0</v>
      </c>
      <c r="BW6" s="3"/>
      <c r="BX6" s="3"/>
      <c r="BY6" s="3"/>
      <c r="BZ6" s="3"/>
      <c r="CA6" s="3"/>
      <c r="CB6" s="6">
        <f>IF(BS6="DQ",0,BS6+BT6+BU6)</f>
        <v>11.91</v>
      </c>
      <c r="CC6" s="10">
        <f>BV6</f>
        <v>0</v>
      </c>
      <c r="CD6" s="3">
        <f>(BW6*5)+(BX6*10)+(BY6*10)+(BZ6*15)+(CA6*20)</f>
        <v>0</v>
      </c>
      <c r="CE6" s="11">
        <f>IF(BS6="DQ",0,CB6+CC6+CD6)</f>
        <v>11.91</v>
      </c>
      <c r="CF6" s="31">
        <f>(MIN(CE$4:CE$26)/CE6)*100</f>
        <v>28.127623845507976</v>
      </c>
      <c r="CG6" s="12"/>
      <c r="CH6" s="2"/>
      <c r="CI6" s="3"/>
      <c r="CJ6" s="3"/>
      <c r="CK6" s="3"/>
      <c r="CL6" s="3"/>
      <c r="CM6" s="3"/>
      <c r="CN6" s="6">
        <f>CG6+CH6</f>
        <v>0</v>
      </c>
      <c r="CO6" s="10">
        <f>CI6/2</f>
        <v>0</v>
      </c>
      <c r="CP6" s="3">
        <f>(CI6*5)+(CJ6*10)+(CK6*10)+(CL6*15)+(CM6*20)</f>
        <v>0</v>
      </c>
      <c r="CQ6" s="11">
        <f>CN6+CO6+CP6</f>
        <v>0</v>
      </c>
      <c r="CR6" s="12"/>
      <c r="CS6" s="2"/>
      <c r="CT6" s="3"/>
      <c r="CU6" s="3"/>
      <c r="CV6" s="3"/>
      <c r="CW6" s="3"/>
      <c r="CX6" s="3"/>
      <c r="CY6" s="6">
        <f>CR6+CS6</f>
        <v>0</v>
      </c>
      <c r="CZ6" s="10">
        <f>CT6/2</f>
        <v>0</v>
      </c>
      <c r="DA6" s="3">
        <f>(CU6*3)+(CV6*5)+(CW6*5)+(CX6*20)</f>
        <v>0</v>
      </c>
      <c r="DB6" s="11">
        <f>CY6+CZ6+DA6</f>
        <v>0</v>
      </c>
      <c r="DC6" s="12"/>
      <c r="DD6" s="2"/>
      <c r="DE6" s="3"/>
      <c r="DF6" s="3"/>
      <c r="DG6" s="3"/>
      <c r="DH6" s="3"/>
      <c r="DI6" s="3"/>
      <c r="DJ6" s="6">
        <f>DC6+DD6</f>
        <v>0</v>
      </c>
      <c r="DK6" s="10">
        <f>DE6/2</f>
        <v>0</v>
      </c>
      <c r="DL6" s="3">
        <f>(DF6*3)+(DG6*5)+(DH6*5)+(DI6*20)</f>
        <v>0</v>
      </c>
      <c r="DM6" s="11">
        <f>DJ6+DK6+DL6</f>
        <v>0</v>
      </c>
    </row>
    <row r="7" spans="1:117" ht="15">
      <c r="A7" s="35"/>
      <c r="B7" s="36"/>
      <c r="C7" s="53" t="s">
        <v>64</v>
      </c>
      <c r="D7" s="40"/>
      <c r="E7" s="32"/>
      <c r="F7" s="33"/>
      <c r="G7" s="21"/>
      <c r="H7" s="7"/>
      <c r="I7" s="23"/>
      <c r="J7" s="12"/>
      <c r="K7" s="2"/>
      <c r="L7" s="2"/>
      <c r="M7" s="2"/>
      <c r="N7" s="2"/>
      <c r="O7" s="2"/>
      <c r="P7" s="2"/>
      <c r="Q7" s="3"/>
      <c r="R7" s="3"/>
      <c r="S7" s="3"/>
      <c r="T7" s="3"/>
      <c r="U7" s="3"/>
      <c r="V7" s="13"/>
      <c r="W7" s="6"/>
      <c r="X7" s="10"/>
      <c r="Y7" s="3"/>
      <c r="Z7" s="11"/>
      <c r="AA7" s="31"/>
      <c r="AB7" s="12"/>
      <c r="AC7" s="2"/>
      <c r="AD7" s="2"/>
      <c r="AE7" s="2"/>
      <c r="AF7" s="3"/>
      <c r="AG7" s="3"/>
      <c r="AH7" s="3"/>
      <c r="AI7" s="3"/>
      <c r="AJ7" s="3"/>
      <c r="AK7" s="3"/>
      <c r="AL7" s="6"/>
      <c r="AM7" s="10"/>
      <c r="AN7" s="3"/>
      <c r="AO7" s="11"/>
      <c r="AP7" s="31"/>
      <c r="AQ7" s="12"/>
      <c r="AR7" s="2"/>
      <c r="AS7" s="2"/>
      <c r="AT7" s="3"/>
      <c r="AU7" s="3"/>
      <c r="AV7" s="3"/>
      <c r="AW7" s="3"/>
      <c r="AX7" s="3"/>
      <c r="AY7" s="3"/>
      <c r="AZ7" s="6"/>
      <c r="BA7" s="10"/>
      <c r="BB7" s="3"/>
      <c r="BC7" s="11"/>
      <c r="BD7" s="31"/>
      <c r="BE7" s="12"/>
      <c r="BF7" s="2"/>
      <c r="BG7" s="2"/>
      <c r="BH7" s="3"/>
      <c r="BI7" s="3"/>
      <c r="BJ7" s="3"/>
      <c r="BK7" s="3"/>
      <c r="BL7" s="3"/>
      <c r="BM7" s="3"/>
      <c r="BN7" s="6"/>
      <c r="BO7" s="10"/>
      <c r="BP7" s="3"/>
      <c r="BQ7" s="11"/>
      <c r="BR7" s="31"/>
      <c r="BS7" s="12"/>
      <c r="BT7" s="2"/>
      <c r="BU7" s="2"/>
      <c r="BV7" s="3"/>
      <c r="BW7" s="3"/>
      <c r="BX7" s="3"/>
      <c r="BY7" s="3"/>
      <c r="BZ7" s="3"/>
      <c r="CA7" s="3"/>
      <c r="CB7" s="6"/>
      <c r="CC7" s="10"/>
      <c r="CD7" s="3"/>
      <c r="CE7" s="11"/>
      <c r="CF7" s="31"/>
      <c r="CG7" s="12"/>
      <c r="CH7" s="2"/>
      <c r="CI7" s="3"/>
      <c r="CJ7" s="3"/>
      <c r="CK7" s="3"/>
      <c r="CL7" s="3"/>
      <c r="CM7" s="3"/>
      <c r="CN7" s="6"/>
      <c r="CO7" s="10"/>
      <c r="CP7" s="3"/>
      <c r="CQ7" s="11"/>
      <c r="CR7" s="12"/>
      <c r="CS7" s="2"/>
      <c r="CT7" s="3"/>
      <c r="CU7" s="3"/>
      <c r="CV7" s="3"/>
      <c r="CW7" s="3"/>
      <c r="CX7" s="3"/>
      <c r="CY7" s="6"/>
      <c r="CZ7" s="10"/>
      <c r="DA7" s="3"/>
      <c r="DB7" s="11"/>
      <c r="DC7" s="12"/>
      <c r="DD7" s="2"/>
      <c r="DE7" s="3"/>
      <c r="DF7" s="3"/>
      <c r="DG7" s="3"/>
      <c r="DH7" s="3"/>
      <c r="DI7" s="3"/>
      <c r="DJ7" s="6"/>
      <c r="DK7" s="10"/>
      <c r="DL7" s="3"/>
      <c r="DM7" s="11"/>
    </row>
    <row r="8" spans="1:117" ht="15">
      <c r="A8" s="35">
        <v>4</v>
      </c>
      <c r="B8" s="36">
        <v>1</v>
      </c>
      <c r="C8" s="39" t="s">
        <v>51</v>
      </c>
      <c r="D8" s="40" t="s">
        <v>44</v>
      </c>
      <c r="E8" s="32">
        <f t="shared" ref="E8:E15" si="0" xml:space="preserve"> AA8+AP8+BD8+BR8</f>
        <v>307.74395260864111</v>
      </c>
      <c r="F8" s="33">
        <f t="shared" ref="F8:F15" si="1">G8+H8+I8</f>
        <v>168.54999999999998</v>
      </c>
      <c r="G8" s="21">
        <f t="shared" ref="G8:G15" si="2">W8+AL8+AZ8+BN8+CB8+CN8+CY8+DJ8</f>
        <v>165.54999999999998</v>
      </c>
      <c r="H8" s="7">
        <f t="shared" ref="H8:H15" si="3">Y8+AN8+BB8+BP8+CD8+CP8+DA8+DL8</f>
        <v>0</v>
      </c>
      <c r="I8" s="23">
        <f t="shared" ref="I8:I15" si="4">Q8+AF8+AT8+BH8+BV8+CI8+CT8+DE8</f>
        <v>3</v>
      </c>
      <c r="J8" s="12">
        <v>36.74</v>
      </c>
      <c r="K8" s="2"/>
      <c r="L8" s="2"/>
      <c r="M8" s="2"/>
      <c r="N8" s="2"/>
      <c r="O8" s="2"/>
      <c r="P8" s="2"/>
      <c r="Q8" s="3">
        <v>1</v>
      </c>
      <c r="R8" s="3"/>
      <c r="S8" s="3"/>
      <c r="T8" s="3"/>
      <c r="U8" s="3"/>
      <c r="V8" s="13"/>
      <c r="W8" s="6">
        <f t="shared" ref="W8:W15" si="5">IF(J8="DQ",0,J8+K8+L8+M8+N8+O8+P8)</f>
        <v>36.74</v>
      </c>
      <c r="X8" s="10">
        <f t="shared" ref="X8:X15" si="6">Q8</f>
        <v>1</v>
      </c>
      <c r="Y8" s="3">
        <f t="shared" ref="Y8:Y15" si="7">(R8*5)+(S8*10)+(T8*10)+(U8*15)+(V8*20)</f>
        <v>0</v>
      </c>
      <c r="Z8" s="11">
        <f t="shared" ref="Z8:Z15" si="8">IF(J8="DQ",0,W8+X8+Y8)</f>
        <v>37.74</v>
      </c>
      <c r="AA8" s="31">
        <f>(MIN(Z$4:Z$26)/Z8)*100</f>
        <v>74.907260201377852</v>
      </c>
      <c r="AB8" s="12">
        <v>40.89</v>
      </c>
      <c r="AC8" s="2"/>
      <c r="AD8" s="2"/>
      <c r="AE8" s="2"/>
      <c r="AF8" s="3">
        <v>2</v>
      </c>
      <c r="AG8" s="3"/>
      <c r="AH8" s="3"/>
      <c r="AI8" s="3"/>
      <c r="AJ8" s="3"/>
      <c r="AK8" s="3"/>
      <c r="AL8" s="6">
        <f t="shared" ref="AL8:AL15" si="9">IF(AB8="DQ",0,AB8+AC8+AD8+AE8)</f>
        <v>40.89</v>
      </c>
      <c r="AM8" s="10">
        <f t="shared" ref="AM8:AM15" si="10">AF8</f>
        <v>2</v>
      </c>
      <c r="AN8" s="3">
        <f t="shared" ref="AN8:AN15" si="11">(AG8*5)+(AH8*10)+(AI8*10)+(AJ8*15)+(AK8*20)</f>
        <v>0</v>
      </c>
      <c r="AO8" s="11">
        <f t="shared" ref="AO8:AO15" si="12">IF(AB8="DQ",0,AL8+AM8+AN8)</f>
        <v>42.89</v>
      </c>
      <c r="AP8" s="31">
        <f>(MIN(AO$4:AO$26)/AO8)*100</f>
        <v>77.780368384238756</v>
      </c>
      <c r="AQ8" s="12">
        <v>29.82</v>
      </c>
      <c r="AR8" s="2"/>
      <c r="AS8" s="2"/>
      <c r="AT8" s="3">
        <v>0</v>
      </c>
      <c r="AU8" s="3"/>
      <c r="AV8" s="3"/>
      <c r="AW8" s="3"/>
      <c r="AX8" s="3"/>
      <c r="AY8" s="3"/>
      <c r="AZ8" s="6">
        <f t="shared" ref="AZ8:AZ15" si="13">AQ8+AR8+AS8</f>
        <v>29.82</v>
      </c>
      <c r="BA8" s="10">
        <f t="shared" ref="BA8:BA15" si="14">AT8</f>
        <v>0</v>
      </c>
      <c r="BB8" s="3">
        <f t="shared" ref="BB8:BB15" si="15">(AU8*5)+(AV8*10)+(AW8*10)+(AX8*15)+(AY8*20)</f>
        <v>0</v>
      </c>
      <c r="BC8" s="11">
        <f t="shared" ref="BC8:BC15" si="16">AZ8+BA8+BB8</f>
        <v>29.82</v>
      </c>
      <c r="BD8" s="31">
        <f>(MIN(BC$4:BC$26)/BC8)*100</f>
        <v>97.283702213279682</v>
      </c>
      <c r="BE8" s="12">
        <v>47.41</v>
      </c>
      <c r="BF8" s="2"/>
      <c r="BG8" s="2"/>
      <c r="BH8" s="3">
        <v>0</v>
      </c>
      <c r="BI8" s="3"/>
      <c r="BJ8" s="3"/>
      <c r="BK8" s="3"/>
      <c r="BL8" s="3"/>
      <c r="BM8" s="3"/>
      <c r="BN8" s="6">
        <f t="shared" ref="BN8:BN15" si="17">BE8+BF8+BG8</f>
        <v>47.41</v>
      </c>
      <c r="BO8" s="10">
        <f t="shared" ref="BO8:BO15" si="18">BH8</f>
        <v>0</v>
      </c>
      <c r="BP8" s="3">
        <f t="shared" ref="BP8:BP15" si="19">(BI8*5)+(BJ8*10)+(BK8*10)+(BL8*15)+(BM8*20)</f>
        <v>0</v>
      </c>
      <c r="BQ8" s="11">
        <f t="shared" ref="BQ8:BQ15" si="20">IF(BE8="DQ",0,BN8+BO8+BP8)</f>
        <v>47.41</v>
      </c>
      <c r="BR8" s="31">
        <f>(MIN(BQ$4:BQ$26)/BQ8)*100</f>
        <v>57.772621809744784</v>
      </c>
      <c r="BS8" s="12">
        <v>10.69</v>
      </c>
      <c r="BT8" s="2"/>
      <c r="BU8" s="2"/>
      <c r="BV8" s="3">
        <v>0</v>
      </c>
      <c r="BW8" s="3"/>
      <c r="BX8" s="3"/>
      <c r="BY8" s="3"/>
      <c r="BZ8" s="3"/>
      <c r="CA8" s="3"/>
      <c r="CB8" s="6">
        <f t="shared" ref="CB8:CB15" si="21">IF(BS8="DQ",0,BS8+BT8+BU8)</f>
        <v>10.69</v>
      </c>
      <c r="CC8" s="10">
        <f t="shared" ref="CC8:CC15" si="22">BV8</f>
        <v>0</v>
      </c>
      <c r="CD8" s="3">
        <f t="shared" ref="CD8:CD15" si="23">(BW8*5)+(BX8*10)+(BY8*10)+(BZ8*15)+(CA8*20)</f>
        <v>0</v>
      </c>
      <c r="CE8" s="11">
        <f t="shared" ref="CE8:CE15" si="24">IF(BS8="DQ",0,CB8+CC8+CD8)</f>
        <v>10.69</v>
      </c>
      <c r="CF8" s="31">
        <f>(MIN(CE$4:CE$26)/CE8)*100</f>
        <v>31.337698783910202</v>
      </c>
      <c r="CG8" s="12"/>
      <c r="CH8" s="2"/>
      <c r="CI8" s="3"/>
      <c r="CJ8" s="3"/>
      <c r="CK8" s="3"/>
      <c r="CL8" s="3"/>
      <c r="CM8" s="3"/>
      <c r="CN8" s="6">
        <f t="shared" ref="CN8:CN15" si="25">CG8+CH8</f>
        <v>0</v>
      </c>
      <c r="CO8" s="10">
        <f t="shared" ref="CO8:CO15" si="26">CI8/2</f>
        <v>0</v>
      </c>
      <c r="CP8" s="3">
        <f t="shared" ref="CP8:CP15" si="27">(CI8*5)+(CJ8*10)+(CK8*10)+(CL8*15)+(CM8*20)</f>
        <v>0</v>
      </c>
      <c r="CQ8" s="11">
        <f t="shared" ref="CQ8:CQ15" si="28">CN8+CO8+CP8</f>
        <v>0</v>
      </c>
      <c r="CR8" s="12"/>
      <c r="CS8" s="2"/>
      <c r="CT8" s="3"/>
      <c r="CU8" s="3"/>
      <c r="CV8" s="3"/>
      <c r="CW8" s="3"/>
      <c r="CX8" s="3"/>
      <c r="CY8" s="6">
        <f t="shared" ref="CY8:CY15" si="29">CR8+CS8</f>
        <v>0</v>
      </c>
      <c r="CZ8" s="10">
        <f t="shared" ref="CZ8:CZ15" si="30">CT8/2</f>
        <v>0</v>
      </c>
      <c r="DA8" s="3">
        <f t="shared" ref="DA8:DA15" si="31">(CU8*3)+(CV8*5)+(CW8*5)+(CX8*20)</f>
        <v>0</v>
      </c>
      <c r="DB8" s="11">
        <f t="shared" ref="DB8:DB15" si="32">CY8+CZ8+DA8</f>
        <v>0</v>
      </c>
      <c r="DC8" s="12"/>
      <c r="DD8" s="2"/>
      <c r="DE8" s="3"/>
      <c r="DF8" s="3"/>
      <c r="DG8" s="3"/>
      <c r="DH8" s="3"/>
      <c r="DI8" s="3"/>
      <c r="DJ8" s="6">
        <f t="shared" ref="DJ8:DJ15" si="33">DC8+DD8</f>
        <v>0</v>
      </c>
      <c r="DK8" s="10">
        <f t="shared" ref="DK8:DK15" si="34">DE8/2</f>
        <v>0</v>
      </c>
      <c r="DL8" s="3">
        <f t="shared" ref="DL8:DL15" si="35">(DF8*3)+(DG8*5)+(DH8*5)+(DI8*20)</f>
        <v>0</v>
      </c>
      <c r="DM8" s="11">
        <f t="shared" ref="DM8:DM15" si="36">DJ8+DK8+DL8</f>
        <v>0</v>
      </c>
    </row>
    <row r="9" spans="1:117" ht="15">
      <c r="A9" s="35">
        <v>8</v>
      </c>
      <c r="B9" s="36">
        <v>2</v>
      </c>
      <c r="C9" s="39" t="s">
        <v>46</v>
      </c>
      <c r="D9" s="40" t="s">
        <v>44</v>
      </c>
      <c r="E9" s="32">
        <f t="shared" si="0"/>
        <v>255.38482687413295</v>
      </c>
      <c r="F9" s="33">
        <f t="shared" si="1"/>
        <v>212.71</v>
      </c>
      <c r="G9" s="21">
        <f t="shared" si="2"/>
        <v>154.71</v>
      </c>
      <c r="H9" s="7">
        <f t="shared" si="3"/>
        <v>0</v>
      </c>
      <c r="I9" s="23">
        <f t="shared" si="4"/>
        <v>58</v>
      </c>
      <c r="J9" s="12">
        <v>30.13</v>
      </c>
      <c r="K9" s="2"/>
      <c r="L9" s="2"/>
      <c r="M9" s="2"/>
      <c r="N9" s="2"/>
      <c r="O9" s="2"/>
      <c r="P9" s="2"/>
      <c r="Q9" s="3">
        <v>7</v>
      </c>
      <c r="R9" s="3"/>
      <c r="S9" s="3"/>
      <c r="T9" s="3"/>
      <c r="U9" s="3"/>
      <c r="V9" s="13"/>
      <c r="W9" s="6">
        <f t="shared" si="5"/>
        <v>30.13</v>
      </c>
      <c r="X9" s="10">
        <f t="shared" si="6"/>
        <v>7</v>
      </c>
      <c r="Y9" s="3">
        <f t="shared" si="7"/>
        <v>0</v>
      </c>
      <c r="Z9" s="11">
        <f t="shared" si="8"/>
        <v>37.129999999999995</v>
      </c>
      <c r="AA9" s="31">
        <f>(MIN(Z$4:Z$26)/Z9)*100</f>
        <v>76.137893886345282</v>
      </c>
      <c r="AB9" s="12">
        <v>37.93</v>
      </c>
      <c r="AC9" s="2"/>
      <c r="AD9" s="2"/>
      <c r="AE9" s="2"/>
      <c r="AF9" s="3">
        <v>26</v>
      </c>
      <c r="AG9" s="3"/>
      <c r="AH9" s="3"/>
      <c r="AI9" s="3"/>
      <c r="AJ9" s="3"/>
      <c r="AK9" s="3"/>
      <c r="AL9" s="6">
        <f t="shared" si="9"/>
        <v>37.93</v>
      </c>
      <c r="AM9" s="10">
        <f t="shared" si="10"/>
        <v>26</v>
      </c>
      <c r="AN9" s="3">
        <f t="shared" si="11"/>
        <v>0</v>
      </c>
      <c r="AO9" s="11">
        <f t="shared" si="12"/>
        <v>63.93</v>
      </c>
      <c r="AP9" s="31">
        <f>(MIN(AO$4:AO$26)/AO9)*100</f>
        <v>52.182074143594562</v>
      </c>
      <c r="AQ9" s="12">
        <v>32.479999999999997</v>
      </c>
      <c r="AR9" s="2"/>
      <c r="AS9" s="2"/>
      <c r="AT9" s="3">
        <v>1</v>
      </c>
      <c r="AU9" s="3"/>
      <c r="AV9" s="3"/>
      <c r="AW9" s="3"/>
      <c r="AX9" s="3"/>
      <c r="AY9" s="3"/>
      <c r="AZ9" s="6">
        <f t="shared" si="13"/>
        <v>32.479999999999997</v>
      </c>
      <c r="BA9" s="10">
        <f t="shared" si="14"/>
        <v>1</v>
      </c>
      <c r="BB9" s="3">
        <f t="shared" si="15"/>
        <v>0</v>
      </c>
      <c r="BC9" s="11">
        <f t="shared" si="16"/>
        <v>33.479999999999997</v>
      </c>
      <c r="BD9" s="31">
        <f>(MIN(BC$4:BC$26)/BC9)*100</f>
        <v>86.648745519713273</v>
      </c>
      <c r="BE9" s="12">
        <v>43.77</v>
      </c>
      <c r="BF9" s="2"/>
      <c r="BG9" s="2"/>
      <c r="BH9" s="3">
        <v>24</v>
      </c>
      <c r="BI9" s="3"/>
      <c r="BJ9" s="3"/>
      <c r="BK9" s="3"/>
      <c r="BL9" s="3"/>
      <c r="BM9" s="3"/>
      <c r="BN9" s="6">
        <f t="shared" si="17"/>
        <v>43.77</v>
      </c>
      <c r="BO9" s="10">
        <f t="shared" si="18"/>
        <v>24</v>
      </c>
      <c r="BP9" s="3">
        <f t="shared" si="19"/>
        <v>0</v>
      </c>
      <c r="BQ9" s="11">
        <f t="shared" si="20"/>
        <v>67.77000000000001</v>
      </c>
      <c r="BR9" s="31">
        <f>(MIN(BQ$4:BQ$26)/BQ9)*100</f>
        <v>40.416113324479852</v>
      </c>
      <c r="BS9" s="12">
        <v>10.4</v>
      </c>
      <c r="BT9" s="2"/>
      <c r="BU9" s="2"/>
      <c r="BV9" s="3">
        <v>0</v>
      </c>
      <c r="BW9" s="3"/>
      <c r="BX9" s="3"/>
      <c r="BY9" s="3"/>
      <c r="BZ9" s="3"/>
      <c r="CA9" s="3"/>
      <c r="CB9" s="6">
        <f t="shared" si="21"/>
        <v>10.4</v>
      </c>
      <c r="CC9" s="10">
        <f t="shared" si="22"/>
        <v>0</v>
      </c>
      <c r="CD9" s="3">
        <f t="shared" si="23"/>
        <v>0</v>
      </c>
      <c r="CE9" s="11">
        <f t="shared" si="24"/>
        <v>10.4</v>
      </c>
      <c r="CF9" s="31">
        <f>(MIN(CE$4:CE$26)/CE9)*100</f>
        <v>32.211538461538467</v>
      </c>
      <c r="CG9" s="12"/>
      <c r="CH9" s="2"/>
      <c r="CI9" s="3"/>
      <c r="CJ9" s="3"/>
      <c r="CK9" s="3"/>
      <c r="CL9" s="3"/>
      <c r="CM9" s="3"/>
      <c r="CN9" s="6">
        <f t="shared" si="25"/>
        <v>0</v>
      </c>
      <c r="CO9" s="10">
        <f t="shared" si="26"/>
        <v>0</v>
      </c>
      <c r="CP9" s="3">
        <f t="shared" si="27"/>
        <v>0</v>
      </c>
      <c r="CQ9" s="11">
        <f t="shared" si="28"/>
        <v>0</v>
      </c>
      <c r="CR9" s="12"/>
      <c r="CS9" s="2"/>
      <c r="CT9" s="3"/>
      <c r="CU9" s="3"/>
      <c r="CV9" s="3"/>
      <c r="CW9" s="3"/>
      <c r="CX9" s="3"/>
      <c r="CY9" s="6">
        <f t="shared" si="29"/>
        <v>0</v>
      </c>
      <c r="CZ9" s="10">
        <f t="shared" si="30"/>
        <v>0</v>
      </c>
      <c r="DA9" s="3">
        <f t="shared" si="31"/>
        <v>0</v>
      </c>
      <c r="DB9" s="11">
        <f t="shared" si="32"/>
        <v>0</v>
      </c>
      <c r="DC9" s="12"/>
      <c r="DD9" s="2"/>
      <c r="DE9" s="3"/>
      <c r="DF9" s="3"/>
      <c r="DG9" s="3"/>
      <c r="DH9" s="3"/>
      <c r="DI9" s="3"/>
      <c r="DJ9" s="6">
        <f t="shared" si="33"/>
        <v>0</v>
      </c>
      <c r="DK9" s="10">
        <f t="shared" si="34"/>
        <v>0</v>
      </c>
      <c r="DL9" s="3">
        <f t="shared" si="35"/>
        <v>0</v>
      </c>
      <c r="DM9" s="11">
        <f t="shared" si="36"/>
        <v>0</v>
      </c>
    </row>
    <row r="10" spans="1:117" ht="15">
      <c r="A10" s="35">
        <v>9</v>
      </c>
      <c r="B10" s="36">
        <v>3</v>
      </c>
      <c r="C10" s="39" t="s">
        <v>45</v>
      </c>
      <c r="D10" s="40" t="s">
        <v>44</v>
      </c>
      <c r="E10" s="32">
        <f t="shared" si="0"/>
        <v>250.53086568655021</v>
      </c>
      <c r="F10" s="33">
        <f t="shared" si="1"/>
        <v>243.23000000000002</v>
      </c>
      <c r="G10" s="21">
        <f t="shared" si="2"/>
        <v>115.23</v>
      </c>
      <c r="H10" s="7">
        <f t="shared" si="3"/>
        <v>10</v>
      </c>
      <c r="I10" s="23">
        <f t="shared" si="4"/>
        <v>118</v>
      </c>
      <c r="J10" s="12">
        <v>25.09</v>
      </c>
      <c r="K10" s="2"/>
      <c r="L10" s="2"/>
      <c r="M10" s="2"/>
      <c r="N10" s="2"/>
      <c r="O10" s="2"/>
      <c r="P10" s="2"/>
      <c r="Q10" s="3">
        <v>80</v>
      </c>
      <c r="R10" s="3"/>
      <c r="S10" s="3"/>
      <c r="T10" s="3">
        <v>1</v>
      </c>
      <c r="U10" s="3"/>
      <c r="V10" s="13"/>
      <c r="W10" s="6">
        <f t="shared" si="5"/>
        <v>25.09</v>
      </c>
      <c r="X10" s="10">
        <f t="shared" si="6"/>
        <v>80</v>
      </c>
      <c r="Y10" s="3">
        <f t="shared" si="7"/>
        <v>10</v>
      </c>
      <c r="Z10" s="11">
        <f t="shared" si="8"/>
        <v>115.09</v>
      </c>
      <c r="AA10" s="31">
        <f>(MIN(Z$4:Z$26)/Z10)*100</f>
        <v>24.563385176818141</v>
      </c>
      <c r="AB10" s="12">
        <v>25.35</v>
      </c>
      <c r="AC10" s="2"/>
      <c r="AD10" s="2"/>
      <c r="AE10" s="2"/>
      <c r="AF10" s="3">
        <v>19</v>
      </c>
      <c r="AG10" s="3"/>
      <c r="AH10" s="3"/>
      <c r="AI10" s="3"/>
      <c r="AJ10" s="3"/>
      <c r="AK10" s="3"/>
      <c r="AL10" s="6">
        <f t="shared" si="9"/>
        <v>25.35</v>
      </c>
      <c r="AM10" s="10">
        <f t="shared" si="10"/>
        <v>19</v>
      </c>
      <c r="AN10" s="3">
        <f t="shared" si="11"/>
        <v>0</v>
      </c>
      <c r="AO10" s="11">
        <f t="shared" si="12"/>
        <v>44.35</v>
      </c>
      <c r="AP10" s="31">
        <f>(MIN(AO$4:AO$26)/AO10)*100</f>
        <v>75.219842164599768</v>
      </c>
      <c r="AQ10" s="12">
        <v>32.950000000000003</v>
      </c>
      <c r="AR10" s="2"/>
      <c r="AS10" s="2"/>
      <c r="AT10" s="3">
        <v>15</v>
      </c>
      <c r="AU10" s="3"/>
      <c r="AV10" s="3"/>
      <c r="AW10" s="3"/>
      <c r="AX10" s="3"/>
      <c r="AY10" s="3"/>
      <c r="AZ10" s="6">
        <f t="shared" si="13"/>
        <v>32.950000000000003</v>
      </c>
      <c r="BA10" s="10">
        <f t="shared" si="14"/>
        <v>15</v>
      </c>
      <c r="BB10" s="3">
        <f t="shared" si="15"/>
        <v>0</v>
      </c>
      <c r="BC10" s="11">
        <f t="shared" si="16"/>
        <v>47.95</v>
      </c>
      <c r="BD10" s="31">
        <f>(MIN(BC$4:BC$26)/BC10)*100</f>
        <v>60.500521376433781</v>
      </c>
      <c r="BE10" s="12">
        <v>26.35</v>
      </c>
      <c r="BF10" s="2"/>
      <c r="BG10" s="2"/>
      <c r="BH10" s="3">
        <v>4</v>
      </c>
      <c r="BI10" s="3"/>
      <c r="BJ10" s="3"/>
      <c r="BK10" s="3"/>
      <c r="BL10" s="3"/>
      <c r="BM10" s="3"/>
      <c r="BN10" s="6">
        <f t="shared" si="17"/>
        <v>26.35</v>
      </c>
      <c r="BO10" s="10">
        <f t="shared" si="18"/>
        <v>4</v>
      </c>
      <c r="BP10" s="3">
        <f t="shared" si="19"/>
        <v>0</v>
      </c>
      <c r="BQ10" s="11">
        <f t="shared" si="20"/>
        <v>30.35</v>
      </c>
      <c r="BR10" s="31">
        <f>(MIN(BQ$4:BQ$26)/BQ10)*100</f>
        <v>90.247116968698521</v>
      </c>
      <c r="BS10" s="12">
        <v>5.49</v>
      </c>
      <c r="BT10" s="2"/>
      <c r="BU10" s="2"/>
      <c r="BV10" s="3">
        <v>0</v>
      </c>
      <c r="BW10" s="3"/>
      <c r="BX10" s="3"/>
      <c r="BY10" s="3"/>
      <c r="BZ10" s="3"/>
      <c r="CA10" s="3"/>
      <c r="CB10" s="6">
        <f t="shared" si="21"/>
        <v>5.49</v>
      </c>
      <c r="CC10" s="10">
        <f t="shared" si="22"/>
        <v>0</v>
      </c>
      <c r="CD10" s="3">
        <f t="shared" si="23"/>
        <v>0</v>
      </c>
      <c r="CE10" s="11">
        <f t="shared" si="24"/>
        <v>5.49</v>
      </c>
      <c r="CF10" s="31">
        <f>(MIN(CE$4:CE$26)/CE10)*100</f>
        <v>61.020036429872491</v>
      </c>
      <c r="CG10" s="12"/>
      <c r="CH10" s="2"/>
      <c r="CI10" s="3"/>
      <c r="CJ10" s="3"/>
      <c r="CK10" s="3"/>
      <c r="CL10" s="3"/>
      <c r="CM10" s="3"/>
      <c r="CN10" s="6">
        <f t="shared" si="25"/>
        <v>0</v>
      </c>
      <c r="CO10" s="10">
        <f t="shared" si="26"/>
        <v>0</v>
      </c>
      <c r="CP10" s="3">
        <f t="shared" si="27"/>
        <v>0</v>
      </c>
      <c r="CQ10" s="11">
        <f t="shared" si="28"/>
        <v>0</v>
      </c>
      <c r="CR10" s="12"/>
      <c r="CS10" s="2"/>
      <c r="CT10" s="3"/>
      <c r="CU10" s="3"/>
      <c r="CV10" s="3"/>
      <c r="CW10" s="3"/>
      <c r="CX10" s="3"/>
      <c r="CY10" s="6">
        <f t="shared" si="29"/>
        <v>0</v>
      </c>
      <c r="CZ10" s="10">
        <f t="shared" si="30"/>
        <v>0</v>
      </c>
      <c r="DA10" s="3">
        <f t="shared" si="31"/>
        <v>0</v>
      </c>
      <c r="DB10" s="11">
        <f t="shared" si="32"/>
        <v>0</v>
      </c>
      <c r="DC10" s="12"/>
      <c r="DD10" s="2"/>
      <c r="DE10" s="3"/>
      <c r="DF10" s="3"/>
      <c r="DG10" s="3"/>
      <c r="DH10" s="3"/>
      <c r="DI10" s="3"/>
      <c r="DJ10" s="6">
        <f t="shared" si="33"/>
        <v>0</v>
      </c>
      <c r="DK10" s="10">
        <f t="shared" si="34"/>
        <v>0</v>
      </c>
      <c r="DL10" s="3">
        <f t="shared" si="35"/>
        <v>0</v>
      </c>
      <c r="DM10" s="11">
        <f t="shared" si="36"/>
        <v>0</v>
      </c>
    </row>
    <row r="11" spans="1:117" ht="15">
      <c r="A11" s="35">
        <v>11</v>
      </c>
      <c r="B11" s="36">
        <v>4</v>
      </c>
      <c r="C11" s="39" t="s">
        <v>43</v>
      </c>
      <c r="D11" s="9" t="s">
        <v>44</v>
      </c>
      <c r="E11" s="32">
        <f t="shared" si="0"/>
        <v>238.96544410869714</v>
      </c>
      <c r="F11" s="33">
        <f t="shared" si="1"/>
        <v>223.95</v>
      </c>
      <c r="G11" s="21">
        <f t="shared" si="2"/>
        <v>135.94999999999999</v>
      </c>
      <c r="H11" s="7">
        <f t="shared" si="3"/>
        <v>25</v>
      </c>
      <c r="I11" s="23">
        <f t="shared" si="4"/>
        <v>63</v>
      </c>
      <c r="J11" s="12">
        <v>24.42</v>
      </c>
      <c r="K11" s="2"/>
      <c r="L11" s="2"/>
      <c r="M11" s="2"/>
      <c r="N11" s="2"/>
      <c r="O11" s="2"/>
      <c r="P11" s="2"/>
      <c r="Q11" s="3">
        <v>15</v>
      </c>
      <c r="R11" s="3"/>
      <c r="S11" s="3"/>
      <c r="T11" s="3">
        <v>1</v>
      </c>
      <c r="U11" s="3"/>
      <c r="V11" s="13"/>
      <c r="W11" s="6">
        <f t="shared" si="5"/>
        <v>24.42</v>
      </c>
      <c r="X11" s="10">
        <f t="shared" si="6"/>
        <v>15</v>
      </c>
      <c r="Y11" s="3">
        <f t="shared" si="7"/>
        <v>10</v>
      </c>
      <c r="Z11" s="11">
        <f t="shared" si="8"/>
        <v>49.42</v>
      </c>
      <c r="AA11" s="31">
        <f>(MIN(Z$4:Z$26)/Z11)*100</f>
        <v>57.203561311210038</v>
      </c>
      <c r="AB11" s="12">
        <v>31.27</v>
      </c>
      <c r="AC11" s="2"/>
      <c r="AD11" s="2"/>
      <c r="AE11" s="2"/>
      <c r="AF11" s="3">
        <v>45</v>
      </c>
      <c r="AG11" s="3">
        <v>1</v>
      </c>
      <c r="AH11" s="3"/>
      <c r="AI11" s="3"/>
      <c r="AJ11" s="3"/>
      <c r="AK11" s="3"/>
      <c r="AL11" s="6">
        <f t="shared" si="9"/>
        <v>31.27</v>
      </c>
      <c r="AM11" s="10">
        <f t="shared" si="10"/>
        <v>45</v>
      </c>
      <c r="AN11" s="3">
        <f t="shared" si="11"/>
        <v>5</v>
      </c>
      <c r="AO11" s="11">
        <f t="shared" si="12"/>
        <v>81.27</v>
      </c>
      <c r="AP11" s="31">
        <f>(MIN(AO$4:AO$26)/AO11)*100</f>
        <v>41.048357327427098</v>
      </c>
      <c r="AQ11" s="12">
        <v>34.82</v>
      </c>
      <c r="AR11" s="2"/>
      <c r="AS11" s="2"/>
      <c r="AT11" s="3">
        <v>1</v>
      </c>
      <c r="AU11" s="3"/>
      <c r="AV11" s="3"/>
      <c r="AW11" s="3"/>
      <c r="AX11" s="3"/>
      <c r="AY11" s="3"/>
      <c r="AZ11" s="6">
        <f t="shared" si="13"/>
        <v>34.82</v>
      </c>
      <c r="BA11" s="10">
        <f t="shared" si="14"/>
        <v>1</v>
      </c>
      <c r="BB11" s="3">
        <f t="shared" si="15"/>
        <v>0</v>
      </c>
      <c r="BC11" s="11">
        <f t="shared" si="16"/>
        <v>35.82</v>
      </c>
      <c r="BD11" s="31">
        <f>(MIN(BC$4:BC$26)/BC11)*100</f>
        <v>80.988274706867685</v>
      </c>
      <c r="BE11" s="12">
        <v>33.86</v>
      </c>
      <c r="BF11" s="2"/>
      <c r="BG11" s="2"/>
      <c r="BH11" s="3">
        <v>2</v>
      </c>
      <c r="BI11" s="3"/>
      <c r="BJ11" s="3"/>
      <c r="BK11" s="3">
        <v>1</v>
      </c>
      <c r="BL11" s="3"/>
      <c r="BM11" s="3"/>
      <c r="BN11" s="6">
        <f t="shared" si="17"/>
        <v>33.86</v>
      </c>
      <c r="BO11" s="10">
        <f t="shared" si="18"/>
        <v>2</v>
      </c>
      <c r="BP11" s="3">
        <f t="shared" si="19"/>
        <v>10</v>
      </c>
      <c r="BQ11" s="11">
        <f t="shared" si="20"/>
        <v>45.86</v>
      </c>
      <c r="BR11" s="31">
        <f>(MIN(BQ$4:BQ$26)/BQ11)*100</f>
        <v>59.725250763192328</v>
      </c>
      <c r="BS11" s="12">
        <v>11.58</v>
      </c>
      <c r="BT11" s="2"/>
      <c r="BU11" s="2"/>
      <c r="BV11" s="3">
        <v>0</v>
      </c>
      <c r="BW11" s="3"/>
      <c r="BX11" s="3"/>
      <c r="BY11" s="3"/>
      <c r="BZ11" s="3"/>
      <c r="CA11" s="3"/>
      <c r="CB11" s="6">
        <f t="shared" si="21"/>
        <v>11.58</v>
      </c>
      <c r="CC11" s="10">
        <f t="shared" si="22"/>
        <v>0</v>
      </c>
      <c r="CD11" s="3">
        <f t="shared" si="23"/>
        <v>0</v>
      </c>
      <c r="CE11" s="11">
        <f t="shared" si="24"/>
        <v>11.58</v>
      </c>
      <c r="CF11" s="31">
        <f>(MIN(CE$4:CE$26)/CE11)*100</f>
        <v>28.929188255613127</v>
      </c>
      <c r="CG11" s="12"/>
      <c r="CH11" s="2"/>
      <c r="CI11" s="3"/>
      <c r="CJ11" s="3"/>
      <c r="CK11" s="3"/>
      <c r="CL11" s="3"/>
      <c r="CM11" s="3"/>
      <c r="CN11" s="6">
        <f t="shared" si="25"/>
        <v>0</v>
      </c>
      <c r="CO11" s="10">
        <f t="shared" si="26"/>
        <v>0</v>
      </c>
      <c r="CP11" s="3">
        <f t="shared" si="27"/>
        <v>0</v>
      </c>
      <c r="CQ11" s="11">
        <f t="shared" si="28"/>
        <v>0</v>
      </c>
      <c r="CR11" s="12"/>
      <c r="CS11" s="2"/>
      <c r="CT11" s="3"/>
      <c r="CU11" s="3"/>
      <c r="CV11" s="3"/>
      <c r="CW11" s="3"/>
      <c r="CX11" s="3"/>
      <c r="CY11" s="6">
        <f t="shared" si="29"/>
        <v>0</v>
      </c>
      <c r="CZ11" s="10">
        <f t="shared" si="30"/>
        <v>0</v>
      </c>
      <c r="DA11" s="3">
        <f t="shared" si="31"/>
        <v>0</v>
      </c>
      <c r="DB11" s="11">
        <f t="shared" si="32"/>
        <v>0</v>
      </c>
      <c r="DC11" s="12"/>
      <c r="DD11" s="2"/>
      <c r="DE11" s="3"/>
      <c r="DF11" s="3"/>
      <c r="DG11" s="3"/>
      <c r="DH11" s="3"/>
      <c r="DI11" s="3"/>
      <c r="DJ11" s="6">
        <f t="shared" si="33"/>
        <v>0</v>
      </c>
      <c r="DK11" s="10">
        <f t="shared" si="34"/>
        <v>0</v>
      </c>
      <c r="DL11" s="3">
        <f t="shared" si="35"/>
        <v>0</v>
      </c>
      <c r="DM11" s="11">
        <f t="shared" si="36"/>
        <v>0</v>
      </c>
    </row>
    <row r="12" spans="1:117" ht="15">
      <c r="A12" s="35">
        <v>12</v>
      </c>
      <c r="B12" s="36">
        <v>5</v>
      </c>
      <c r="C12" s="39" t="s">
        <v>48</v>
      </c>
      <c r="D12" s="40" t="s">
        <v>44</v>
      </c>
      <c r="E12" s="32">
        <f t="shared" si="0"/>
        <v>233.9450764769544</v>
      </c>
      <c r="F12" s="33">
        <f t="shared" si="1"/>
        <v>217.14000000000001</v>
      </c>
      <c r="G12" s="21">
        <f t="shared" si="2"/>
        <v>185.14000000000001</v>
      </c>
      <c r="H12" s="7">
        <f t="shared" si="3"/>
        <v>10</v>
      </c>
      <c r="I12" s="23">
        <f t="shared" si="4"/>
        <v>22</v>
      </c>
      <c r="J12" s="12">
        <v>32.96</v>
      </c>
      <c r="K12" s="2"/>
      <c r="L12" s="2"/>
      <c r="M12" s="2"/>
      <c r="N12" s="2"/>
      <c r="O12" s="2"/>
      <c r="P12" s="2"/>
      <c r="Q12" s="3">
        <v>16</v>
      </c>
      <c r="R12" s="3"/>
      <c r="S12" s="3"/>
      <c r="T12" s="3"/>
      <c r="U12" s="3"/>
      <c r="V12" s="13"/>
      <c r="W12" s="6">
        <f t="shared" si="5"/>
        <v>32.96</v>
      </c>
      <c r="X12" s="10">
        <f t="shared" si="6"/>
        <v>16</v>
      </c>
      <c r="Y12" s="3">
        <f t="shared" si="7"/>
        <v>0</v>
      </c>
      <c r="Z12" s="11">
        <f t="shared" si="8"/>
        <v>48.96</v>
      </c>
      <c r="AA12" s="31">
        <f>(MIN(Z$4:Z$26)/Z12)*100</f>
        <v>57.741013071895416</v>
      </c>
      <c r="AB12" s="12">
        <v>40.659999999999997</v>
      </c>
      <c r="AC12" s="2"/>
      <c r="AD12" s="2"/>
      <c r="AE12" s="2"/>
      <c r="AF12" s="3">
        <v>0</v>
      </c>
      <c r="AG12" s="3"/>
      <c r="AH12" s="3"/>
      <c r="AI12" s="3"/>
      <c r="AJ12" s="3"/>
      <c r="AK12" s="3"/>
      <c r="AL12" s="6">
        <f t="shared" si="9"/>
        <v>40.659999999999997</v>
      </c>
      <c r="AM12" s="10">
        <f t="shared" si="10"/>
        <v>0</v>
      </c>
      <c r="AN12" s="3">
        <f t="shared" si="11"/>
        <v>0</v>
      </c>
      <c r="AO12" s="11">
        <f t="shared" si="12"/>
        <v>40.659999999999997</v>
      </c>
      <c r="AP12" s="31">
        <f>(MIN(AO$4:AO$26)/AO12)*100</f>
        <v>82.046237088047221</v>
      </c>
      <c r="AQ12" s="12">
        <v>57.31</v>
      </c>
      <c r="AR12" s="2"/>
      <c r="AS12" s="2"/>
      <c r="AT12" s="3">
        <v>0</v>
      </c>
      <c r="AU12" s="3"/>
      <c r="AV12" s="3"/>
      <c r="AW12" s="3"/>
      <c r="AX12" s="3"/>
      <c r="AY12" s="3"/>
      <c r="AZ12" s="6">
        <f t="shared" si="13"/>
        <v>57.31</v>
      </c>
      <c r="BA12" s="10">
        <f t="shared" si="14"/>
        <v>0</v>
      </c>
      <c r="BB12" s="3">
        <f t="shared" si="15"/>
        <v>0</v>
      </c>
      <c r="BC12" s="11">
        <f t="shared" si="16"/>
        <v>57.31</v>
      </c>
      <c r="BD12" s="31">
        <f>(MIN(BC$4:BC$26)/BC12)*100</f>
        <v>50.619438143430465</v>
      </c>
      <c r="BE12" s="12">
        <v>46.91</v>
      </c>
      <c r="BF12" s="2"/>
      <c r="BG12" s="2"/>
      <c r="BH12" s="3">
        <v>6</v>
      </c>
      <c r="BI12" s="3"/>
      <c r="BJ12" s="3"/>
      <c r="BK12" s="3">
        <v>1</v>
      </c>
      <c r="BL12" s="3"/>
      <c r="BM12" s="3"/>
      <c r="BN12" s="6">
        <f t="shared" si="17"/>
        <v>46.91</v>
      </c>
      <c r="BO12" s="10">
        <f t="shared" si="18"/>
        <v>6</v>
      </c>
      <c r="BP12" s="3">
        <f t="shared" si="19"/>
        <v>10</v>
      </c>
      <c r="BQ12" s="11">
        <f t="shared" si="20"/>
        <v>62.91</v>
      </c>
      <c r="BR12" s="31">
        <f>(MIN(BQ$4:BQ$26)/BQ12)*100</f>
        <v>43.538388173581311</v>
      </c>
      <c r="BS12" s="12">
        <v>7.3</v>
      </c>
      <c r="BT12" s="2"/>
      <c r="BU12" s="2"/>
      <c r="BV12" s="3">
        <v>0</v>
      </c>
      <c r="BW12" s="3"/>
      <c r="BX12" s="3"/>
      <c r="BY12" s="3"/>
      <c r="BZ12" s="3"/>
      <c r="CA12" s="3"/>
      <c r="CB12" s="6">
        <f t="shared" si="21"/>
        <v>7.3</v>
      </c>
      <c r="CC12" s="10">
        <f t="shared" si="22"/>
        <v>0</v>
      </c>
      <c r="CD12" s="3">
        <f t="shared" si="23"/>
        <v>0</v>
      </c>
      <c r="CE12" s="11">
        <f t="shared" si="24"/>
        <v>7.3</v>
      </c>
      <c r="CF12" s="31">
        <f>(MIN(CE$4:CE$26)/CE12)*100</f>
        <v>45.890410958904113</v>
      </c>
      <c r="CG12" s="12"/>
      <c r="CH12" s="2"/>
      <c r="CI12" s="3"/>
      <c r="CJ12" s="3"/>
      <c r="CK12" s="3"/>
      <c r="CL12" s="3"/>
      <c r="CM12" s="3"/>
      <c r="CN12" s="6">
        <f t="shared" si="25"/>
        <v>0</v>
      </c>
      <c r="CO12" s="10">
        <f t="shared" si="26"/>
        <v>0</v>
      </c>
      <c r="CP12" s="3">
        <f t="shared" si="27"/>
        <v>0</v>
      </c>
      <c r="CQ12" s="11">
        <f t="shared" si="28"/>
        <v>0</v>
      </c>
      <c r="CR12" s="12"/>
      <c r="CS12" s="2"/>
      <c r="CT12" s="3"/>
      <c r="CU12" s="3"/>
      <c r="CV12" s="3"/>
      <c r="CW12" s="3"/>
      <c r="CX12" s="3"/>
      <c r="CY12" s="6">
        <f t="shared" si="29"/>
        <v>0</v>
      </c>
      <c r="CZ12" s="10">
        <f t="shared" si="30"/>
        <v>0</v>
      </c>
      <c r="DA12" s="3">
        <f t="shared" si="31"/>
        <v>0</v>
      </c>
      <c r="DB12" s="11">
        <f t="shared" si="32"/>
        <v>0</v>
      </c>
      <c r="DC12" s="12"/>
      <c r="DD12" s="2"/>
      <c r="DE12" s="3"/>
      <c r="DF12" s="3"/>
      <c r="DG12" s="3"/>
      <c r="DH12" s="3"/>
      <c r="DI12" s="3"/>
      <c r="DJ12" s="6">
        <f t="shared" si="33"/>
        <v>0</v>
      </c>
      <c r="DK12" s="10">
        <f t="shared" si="34"/>
        <v>0</v>
      </c>
      <c r="DL12" s="3">
        <f t="shared" si="35"/>
        <v>0</v>
      </c>
      <c r="DM12" s="11">
        <f t="shared" si="36"/>
        <v>0</v>
      </c>
    </row>
    <row r="13" spans="1:117" ht="15">
      <c r="A13" s="35">
        <v>13</v>
      </c>
      <c r="B13" s="36">
        <v>6</v>
      </c>
      <c r="C13" s="8" t="s">
        <v>47</v>
      </c>
      <c r="D13" s="9" t="s">
        <v>44</v>
      </c>
      <c r="E13" s="32">
        <f t="shared" si="0"/>
        <v>230.55781687051481</v>
      </c>
      <c r="F13" s="33">
        <f t="shared" si="1"/>
        <v>220.32</v>
      </c>
      <c r="G13" s="21">
        <f t="shared" si="2"/>
        <v>145.32</v>
      </c>
      <c r="H13" s="7">
        <f t="shared" si="3"/>
        <v>10</v>
      </c>
      <c r="I13" s="23">
        <f t="shared" si="4"/>
        <v>65</v>
      </c>
      <c r="J13" s="12">
        <v>26.22</v>
      </c>
      <c r="K13" s="2"/>
      <c r="L13" s="2"/>
      <c r="M13" s="2"/>
      <c r="N13" s="2"/>
      <c r="O13" s="2"/>
      <c r="P13" s="2"/>
      <c r="Q13" s="3">
        <v>10</v>
      </c>
      <c r="R13" s="3"/>
      <c r="S13" s="3"/>
      <c r="T13" s="3"/>
      <c r="U13" s="3"/>
      <c r="V13" s="13"/>
      <c r="W13" s="6">
        <f t="shared" si="5"/>
        <v>26.22</v>
      </c>
      <c r="X13" s="10">
        <f t="shared" si="6"/>
        <v>10</v>
      </c>
      <c r="Y13" s="3">
        <f t="shared" si="7"/>
        <v>0</v>
      </c>
      <c r="Z13" s="11">
        <f t="shared" si="8"/>
        <v>36.22</v>
      </c>
      <c r="AA13" s="31">
        <f>(MIN(Z$4:Z$26)/Z13)*100</f>
        <v>78.050800662617334</v>
      </c>
      <c r="AB13" s="12">
        <v>33.85</v>
      </c>
      <c r="AC13" s="2"/>
      <c r="AD13" s="2"/>
      <c r="AE13" s="2"/>
      <c r="AF13" s="3">
        <v>20</v>
      </c>
      <c r="AG13" s="3"/>
      <c r="AH13" s="3"/>
      <c r="AI13" s="3"/>
      <c r="AJ13" s="3"/>
      <c r="AK13" s="3"/>
      <c r="AL13" s="6">
        <f t="shared" si="9"/>
        <v>33.85</v>
      </c>
      <c r="AM13" s="10">
        <f t="shared" si="10"/>
        <v>20</v>
      </c>
      <c r="AN13" s="3">
        <f t="shared" si="11"/>
        <v>0</v>
      </c>
      <c r="AO13" s="11">
        <f t="shared" si="12"/>
        <v>53.85</v>
      </c>
      <c r="AP13" s="31">
        <f>(MIN(AO$4:AO$26)/AO13)*100</f>
        <v>61.949860724233986</v>
      </c>
      <c r="AQ13" s="12">
        <v>40.19</v>
      </c>
      <c r="AR13" s="2"/>
      <c r="AS13" s="2"/>
      <c r="AT13" s="3">
        <v>21</v>
      </c>
      <c r="AU13" s="3"/>
      <c r="AV13" s="3"/>
      <c r="AW13" s="3"/>
      <c r="AX13" s="3"/>
      <c r="AY13" s="3"/>
      <c r="AZ13" s="6">
        <f t="shared" si="13"/>
        <v>40.19</v>
      </c>
      <c r="BA13" s="10">
        <f t="shared" si="14"/>
        <v>21</v>
      </c>
      <c r="BB13" s="3">
        <f t="shared" si="15"/>
        <v>0</v>
      </c>
      <c r="BC13" s="11">
        <f t="shared" si="16"/>
        <v>61.19</v>
      </c>
      <c r="BD13" s="31">
        <f>(MIN(BC$4:BC$26)/BC13)*100</f>
        <v>47.40970746854061</v>
      </c>
      <c r="BE13" s="12">
        <v>39.479999999999997</v>
      </c>
      <c r="BF13" s="2"/>
      <c r="BG13" s="2"/>
      <c r="BH13" s="3">
        <v>14</v>
      </c>
      <c r="BI13" s="3"/>
      <c r="BJ13" s="3"/>
      <c r="BK13" s="3">
        <v>1</v>
      </c>
      <c r="BL13" s="3"/>
      <c r="BM13" s="3"/>
      <c r="BN13" s="6">
        <f t="shared" si="17"/>
        <v>39.479999999999997</v>
      </c>
      <c r="BO13" s="10">
        <f t="shared" si="18"/>
        <v>14</v>
      </c>
      <c r="BP13" s="3">
        <f t="shared" si="19"/>
        <v>10</v>
      </c>
      <c r="BQ13" s="11">
        <f t="shared" si="20"/>
        <v>63.48</v>
      </c>
      <c r="BR13" s="31">
        <f>(MIN(BQ$4:BQ$26)/BQ13)*100</f>
        <v>43.147448015122876</v>
      </c>
      <c r="BS13" s="12">
        <v>5.58</v>
      </c>
      <c r="BT13" s="2"/>
      <c r="BU13" s="2"/>
      <c r="BV13" s="3">
        <v>0</v>
      </c>
      <c r="BW13" s="3"/>
      <c r="BX13" s="3"/>
      <c r="BY13" s="3"/>
      <c r="BZ13" s="3"/>
      <c r="CA13" s="3"/>
      <c r="CB13" s="6">
        <f t="shared" si="21"/>
        <v>5.58</v>
      </c>
      <c r="CC13" s="10">
        <f t="shared" si="22"/>
        <v>0</v>
      </c>
      <c r="CD13" s="3">
        <f t="shared" si="23"/>
        <v>0</v>
      </c>
      <c r="CE13" s="11">
        <f t="shared" si="24"/>
        <v>5.58</v>
      </c>
      <c r="CF13" s="31">
        <f>(MIN(CE$4:CE$26)/CE13)*100</f>
        <v>60.035842293906818</v>
      </c>
      <c r="CG13" s="12"/>
      <c r="CH13" s="2"/>
      <c r="CI13" s="3"/>
      <c r="CJ13" s="3"/>
      <c r="CK13" s="3"/>
      <c r="CL13" s="3"/>
      <c r="CM13" s="3"/>
      <c r="CN13" s="6">
        <f t="shared" si="25"/>
        <v>0</v>
      </c>
      <c r="CO13" s="10">
        <f t="shared" si="26"/>
        <v>0</v>
      </c>
      <c r="CP13" s="3">
        <f t="shared" si="27"/>
        <v>0</v>
      </c>
      <c r="CQ13" s="11">
        <f t="shared" si="28"/>
        <v>0</v>
      </c>
      <c r="CR13" s="12"/>
      <c r="CS13" s="2"/>
      <c r="CT13" s="3"/>
      <c r="CU13" s="3"/>
      <c r="CV13" s="3"/>
      <c r="CW13" s="3"/>
      <c r="CX13" s="3"/>
      <c r="CY13" s="6">
        <f t="shared" si="29"/>
        <v>0</v>
      </c>
      <c r="CZ13" s="10">
        <f t="shared" si="30"/>
        <v>0</v>
      </c>
      <c r="DA13" s="3">
        <f t="shared" si="31"/>
        <v>0</v>
      </c>
      <c r="DB13" s="11">
        <f t="shared" si="32"/>
        <v>0</v>
      </c>
      <c r="DC13" s="12"/>
      <c r="DD13" s="2"/>
      <c r="DE13" s="3"/>
      <c r="DF13" s="3"/>
      <c r="DG13" s="3"/>
      <c r="DH13" s="3"/>
      <c r="DI13" s="3"/>
      <c r="DJ13" s="6">
        <f t="shared" si="33"/>
        <v>0</v>
      </c>
      <c r="DK13" s="10">
        <f t="shared" si="34"/>
        <v>0</v>
      </c>
      <c r="DL13" s="3">
        <f t="shared" si="35"/>
        <v>0</v>
      </c>
      <c r="DM13" s="11">
        <f t="shared" si="36"/>
        <v>0</v>
      </c>
    </row>
    <row r="14" spans="1:117" ht="15">
      <c r="A14" s="35">
        <v>14</v>
      </c>
      <c r="B14" s="36">
        <v>7</v>
      </c>
      <c r="C14" s="39" t="s">
        <v>49</v>
      </c>
      <c r="D14" s="9" t="s">
        <v>44</v>
      </c>
      <c r="E14" s="32">
        <f t="shared" si="0"/>
        <v>224.43924093056751</v>
      </c>
      <c r="F14" s="33">
        <f t="shared" si="1"/>
        <v>225.75</v>
      </c>
      <c r="G14" s="21">
        <f t="shared" si="2"/>
        <v>166.75</v>
      </c>
      <c r="H14" s="7">
        <f t="shared" si="3"/>
        <v>10</v>
      </c>
      <c r="I14" s="23">
        <f t="shared" si="4"/>
        <v>49</v>
      </c>
      <c r="J14" s="12">
        <v>29.78</v>
      </c>
      <c r="K14" s="2"/>
      <c r="L14" s="2"/>
      <c r="M14" s="2"/>
      <c r="N14" s="2"/>
      <c r="O14" s="2"/>
      <c r="P14" s="2"/>
      <c r="Q14" s="3">
        <v>30</v>
      </c>
      <c r="R14" s="3"/>
      <c r="S14" s="3"/>
      <c r="T14" s="3">
        <v>1</v>
      </c>
      <c r="U14" s="3"/>
      <c r="V14" s="13"/>
      <c r="W14" s="6">
        <f t="shared" si="5"/>
        <v>29.78</v>
      </c>
      <c r="X14" s="10">
        <f t="shared" si="6"/>
        <v>30</v>
      </c>
      <c r="Y14" s="3">
        <f t="shared" si="7"/>
        <v>10</v>
      </c>
      <c r="Z14" s="11">
        <f t="shared" si="8"/>
        <v>69.78</v>
      </c>
      <c r="AA14" s="31">
        <f>(MIN(Z$4:Z$26)/Z14)*100</f>
        <v>40.513040985955861</v>
      </c>
      <c r="AB14" s="12">
        <v>38.58</v>
      </c>
      <c r="AC14" s="2"/>
      <c r="AD14" s="2"/>
      <c r="AE14" s="2"/>
      <c r="AF14" s="3">
        <v>12</v>
      </c>
      <c r="AG14" s="3"/>
      <c r="AH14" s="3"/>
      <c r="AI14" s="3"/>
      <c r="AJ14" s="3"/>
      <c r="AK14" s="3"/>
      <c r="AL14" s="6">
        <f t="shared" si="9"/>
        <v>38.58</v>
      </c>
      <c r="AM14" s="10">
        <f t="shared" si="10"/>
        <v>12</v>
      </c>
      <c r="AN14" s="3">
        <f t="shared" si="11"/>
        <v>0</v>
      </c>
      <c r="AO14" s="11">
        <f t="shared" si="12"/>
        <v>50.58</v>
      </c>
      <c r="AP14" s="31">
        <f>(MIN(AO$4:AO$26)/AO14)*100</f>
        <v>65.954922894424669</v>
      </c>
      <c r="AQ14" s="12">
        <v>42.72</v>
      </c>
      <c r="AR14" s="2"/>
      <c r="AS14" s="2"/>
      <c r="AT14" s="3">
        <v>0</v>
      </c>
      <c r="AU14" s="3"/>
      <c r="AV14" s="3"/>
      <c r="AW14" s="3"/>
      <c r="AX14" s="3"/>
      <c r="AY14" s="3"/>
      <c r="AZ14" s="6">
        <f t="shared" si="13"/>
        <v>42.72</v>
      </c>
      <c r="BA14" s="10">
        <f t="shared" si="14"/>
        <v>0</v>
      </c>
      <c r="BB14" s="3">
        <f t="shared" si="15"/>
        <v>0</v>
      </c>
      <c r="BC14" s="11">
        <f t="shared" si="16"/>
        <v>42.72</v>
      </c>
      <c r="BD14" s="31">
        <f>(MIN(BC$4:BC$26)/BC14)*100</f>
        <v>67.907303370786522</v>
      </c>
      <c r="BE14" s="12">
        <v>47.71</v>
      </c>
      <c r="BF14" s="2"/>
      <c r="BG14" s="2"/>
      <c r="BH14" s="3">
        <v>7</v>
      </c>
      <c r="BI14" s="3"/>
      <c r="BJ14" s="3"/>
      <c r="BK14" s="3"/>
      <c r="BL14" s="3"/>
      <c r="BM14" s="3"/>
      <c r="BN14" s="6">
        <f t="shared" si="17"/>
        <v>47.71</v>
      </c>
      <c r="BO14" s="10">
        <f t="shared" si="18"/>
        <v>7</v>
      </c>
      <c r="BP14" s="3">
        <f t="shared" si="19"/>
        <v>0</v>
      </c>
      <c r="BQ14" s="11">
        <f t="shared" si="20"/>
        <v>54.71</v>
      </c>
      <c r="BR14" s="31">
        <f>(MIN(BQ$4:BQ$26)/BQ14)*100</f>
        <v>50.063973679400476</v>
      </c>
      <c r="BS14" s="12">
        <v>7.96</v>
      </c>
      <c r="BT14" s="2"/>
      <c r="BU14" s="2"/>
      <c r="BV14" s="3">
        <v>0</v>
      </c>
      <c r="BW14" s="3"/>
      <c r="BX14" s="3"/>
      <c r="BY14" s="3"/>
      <c r="BZ14" s="3"/>
      <c r="CA14" s="3"/>
      <c r="CB14" s="6">
        <f t="shared" si="21"/>
        <v>7.96</v>
      </c>
      <c r="CC14" s="10">
        <f t="shared" si="22"/>
        <v>0</v>
      </c>
      <c r="CD14" s="3">
        <f t="shared" si="23"/>
        <v>0</v>
      </c>
      <c r="CE14" s="11">
        <f t="shared" si="24"/>
        <v>7.96</v>
      </c>
      <c r="CF14" s="31">
        <f>(MIN(CE$4:CE$26)/CE14)*100</f>
        <v>42.085427135678394</v>
      </c>
      <c r="CG14" s="12"/>
      <c r="CH14" s="2"/>
      <c r="CI14" s="3"/>
      <c r="CJ14" s="3"/>
      <c r="CK14" s="3"/>
      <c r="CL14" s="3"/>
      <c r="CM14" s="3"/>
      <c r="CN14" s="6">
        <f t="shared" si="25"/>
        <v>0</v>
      </c>
      <c r="CO14" s="10">
        <f t="shared" si="26"/>
        <v>0</v>
      </c>
      <c r="CP14" s="3">
        <f t="shared" si="27"/>
        <v>0</v>
      </c>
      <c r="CQ14" s="11">
        <f t="shared" si="28"/>
        <v>0</v>
      </c>
      <c r="CR14" s="12"/>
      <c r="CS14" s="2"/>
      <c r="CT14" s="3"/>
      <c r="CU14" s="3"/>
      <c r="CV14" s="3"/>
      <c r="CW14" s="3"/>
      <c r="CX14" s="3"/>
      <c r="CY14" s="6">
        <f t="shared" si="29"/>
        <v>0</v>
      </c>
      <c r="CZ14" s="10">
        <f t="shared" si="30"/>
        <v>0</v>
      </c>
      <c r="DA14" s="3">
        <f t="shared" si="31"/>
        <v>0</v>
      </c>
      <c r="DB14" s="11">
        <f t="shared" si="32"/>
        <v>0</v>
      </c>
      <c r="DC14" s="12"/>
      <c r="DD14" s="2"/>
      <c r="DE14" s="3"/>
      <c r="DF14" s="3"/>
      <c r="DG14" s="3"/>
      <c r="DH14" s="3"/>
      <c r="DI14" s="3"/>
      <c r="DJ14" s="6">
        <f t="shared" si="33"/>
        <v>0</v>
      </c>
      <c r="DK14" s="10">
        <f t="shared" si="34"/>
        <v>0</v>
      </c>
      <c r="DL14" s="3">
        <f t="shared" si="35"/>
        <v>0</v>
      </c>
      <c r="DM14" s="11">
        <f t="shared" si="36"/>
        <v>0</v>
      </c>
    </row>
    <row r="15" spans="1:117" ht="15">
      <c r="A15" s="35">
        <v>15</v>
      </c>
      <c r="B15" s="36">
        <v>8</v>
      </c>
      <c r="C15" s="8" t="s">
        <v>50</v>
      </c>
      <c r="D15" s="40" t="s">
        <v>44</v>
      </c>
      <c r="E15" s="32">
        <f t="shared" si="0"/>
        <v>195.2512170219515</v>
      </c>
      <c r="F15" s="33">
        <f t="shared" si="1"/>
        <v>255.14</v>
      </c>
      <c r="G15" s="21">
        <f t="shared" si="2"/>
        <v>243.14</v>
      </c>
      <c r="H15" s="7">
        <f t="shared" si="3"/>
        <v>0</v>
      </c>
      <c r="I15" s="23">
        <f t="shared" si="4"/>
        <v>12</v>
      </c>
      <c r="J15" s="12">
        <v>55.37</v>
      </c>
      <c r="K15" s="2"/>
      <c r="L15" s="2"/>
      <c r="M15" s="2"/>
      <c r="N15" s="2"/>
      <c r="O15" s="2"/>
      <c r="P15" s="2"/>
      <c r="Q15" s="3">
        <v>0</v>
      </c>
      <c r="R15" s="3"/>
      <c r="S15" s="3"/>
      <c r="T15" s="3"/>
      <c r="U15" s="3"/>
      <c r="V15" s="13"/>
      <c r="W15" s="6">
        <f t="shared" si="5"/>
        <v>55.37</v>
      </c>
      <c r="X15" s="10">
        <f t="shared" si="6"/>
        <v>0</v>
      </c>
      <c r="Y15" s="3">
        <f t="shared" si="7"/>
        <v>0</v>
      </c>
      <c r="Z15" s="11">
        <f t="shared" si="8"/>
        <v>55.37</v>
      </c>
      <c r="AA15" s="31">
        <f>(MIN(Z$4:Z$26)/Z15)*100</f>
        <v>51.056528806212754</v>
      </c>
      <c r="AB15" s="12">
        <v>54.18</v>
      </c>
      <c r="AC15" s="2"/>
      <c r="AD15" s="2"/>
      <c r="AE15" s="2"/>
      <c r="AF15" s="3">
        <v>9</v>
      </c>
      <c r="AG15" s="3"/>
      <c r="AH15" s="3"/>
      <c r="AI15" s="3"/>
      <c r="AJ15" s="3"/>
      <c r="AK15" s="3"/>
      <c r="AL15" s="6">
        <f t="shared" si="9"/>
        <v>54.18</v>
      </c>
      <c r="AM15" s="10">
        <f t="shared" si="10"/>
        <v>9</v>
      </c>
      <c r="AN15" s="3">
        <f t="shared" si="11"/>
        <v>0</v>
      </c>
      <c r="AO15" s="11">
        <f t="shared" si="12"/>
        <v>63.18</v>
      </c>
      <c r="AP15" s="31">
        <f>(MIN(AO$4:AO$26)/AO15)*100</f>
        <v>52.801519468186129</v>
      </c>
      <c r="AQ15" s="12">
        <v>61.76</v>
      </c>
      <c r="AR15" s="2"/>
      <c r="AS15" s="2"/>
      <c r="AT15" s="3">
        <v>0</v>
      </c>
      <c r="AU15" s="3"/>
      <c r="AV15" s="3"/>
      <c r="AW15" s="3"/>
      <c r="AX15" s="3"/>
      <c r="AY15" s="3"/>
      <c r="AZ15" s="6">
        <f t="shared" si="13"/>
        <v>61.76</v>
      </c>
      <c r="BA15" s="10">
        <f t="shared" si="14"/>
        <v>0</v>
      </c>
      <c r="BB15" s="3">
        <f t="shared" si="15"/>
        <v>0</v>
      </c>
      <c r="BC15" s="11">
        <f t="shared" si="16"/>
        <v>61.76</v>
      </c>
      <c r="BD15" s="31">
        <f>(MIN(BC$4:BC$26)/BC15)*100</f>
        <v>46.972150259067362</v>
      </c>
      <c r="BE15" s="12">
        <v>58.66</v>
      </c>
      <c r="BF15" s="2"/>
      <c r="BG15" s="2"/>
      <c r="BH15" s="3">
        <v>3</v>
      </c>
      <c r="BI15" s="3"/>
      <c r="BJ15" s="3"/>
      <c r="BK15" s="3"/>
      <c r="BL15" s="3"/>
      <c r="BM15" s="3"/>
      <c r="BN15" s="6">
        <f t="shared" si="17"/>
        <v>58.66</v>
      </c>
      <c r="BO15" s="10">
        <f t="shared" si="18"/>
        <v>3</v>
      </c>
      <c r="BP15" s="3">
        <f t="shared" si="19"/>
        <v>0</v>
      </c>
      <c r="BQ15" s="11">
        <f t="shared" si="20"/>
        <v>61.66</v>
      </c>
      <c r="BR15" s="31">
        <f>(MIN(BQ$4:BQ$26)/BQ15)*100</f>
        <v>44.421018488485245</v>
      </c>
      <c r="BS15" s="12">
        <v>13.17</v>
      </c>
      <c r="BT15" s="2"/>
      <c r="BU15" s="2"/>
      <c r="BV15" s="3">
        <v>0</v>
      </c>
      <c r="BW15" s="3"/>
      <c r="BX15" s="3"/>
      <c r="BY15" s="3"/>
      <c r="BZ15" s="3"/>
      <c r="CA15" s="3"/>
      <c r="CB15" s="6">
        <f t="shared" si="21"/>
        <v>13.17</v>
      </c>
      <c r="CC15" s="10">
        <f t="shared" si="22"/>
        <v>0</v>
      </c>
      <c r="CD15" s="3">
        <f t="shared" si="23"/>
        <v>0</v>
      </c>
      <c r="CE15" s="11">
        <f t="shared" si="24"/>
        <v>13.17</v>
      </c>
      <c r="CF15" s="31">
        <f>(MIN(CE$4:CE$26)/CE15)*100</f>
        <v>25.436598329536825</v>
      </c>
      <c r="CG15" s="12"/>
      <c r="CH15" s="2"/>
      <c r="CI15" s="3"/>
      <c r="CJ15" s="3"/>
      <c r="CK15" s="3"/>
      <c r="CL15" s="3"/>
      <c r="CM15" s="3"/>
      <c r="CN15" s="6">
        <f t="shared" si="25"/>
        <v>0</v>
      </c>
      <c r="CO15" s="10">
        <f t="shared" si="26"/>
        <v>0</v>
      </c>
      <c r="CP15" s="3">
        <f t="shared" si="27"/>
        <v>0</v>
      </c>
      <c r="CQ15" s="11">
        <f t="shared" si="28"/>
        <v>0</v>
      </c>
      <c r="CR15" s="12"/>
      <c r="CS15" s="2"/>
      <c r="CT15" s="3"/>
      <c r="CU15" s="3"/>
      <c r="CV15" s="3"/>
      <c r="CW15" s="3"/>
      <c r="CX15" s="3"/>
      <c r="CY15" s="6">
        <f t="shared" si="29"/>
        <v>0</v>
      </c>
      <c r="CZ15" s="10">
        <f t="shared" si="30"/>
        <v>0</v>
      </c>
      <c r="DA15" s="3">
        <f t="shared" si="31"/>
        <v>0</v>
      </c>
      <c r="DB15" s="11">
        <f t="shared" si="32"/>
        <v>0</v>
      </c>
      <c r="DC15" s="12"/>
      <c r="DD15" s="2"/>
      <c r="DE15" s="3"/>
      <c r="DF15" s="3"/>
      <c r="DG15" s="3"/>
      <c r="DH15" s="3"/>
      <c r="DI15" s="3"/>
      <c r="DJ15" s="6">
        <f t="shared" si="33"/>
        <v>0</v>
      </c>
      <c r="DK15" s="10">
        <f t="shared" si="34"/>
        <v>0</v>
      </c>
      <c r="DL15" s="3">
        <f t="shared" si="35"/>
        <v>0</v>
      </c>
      <c r="DM15" s="11">
        <f t="shared" si="36"/>
        <v>0</v>
      </c>
    </row>
    <row r="16" spans="1:117" ht="15">
      <c r="A16" s="35">
        <v>21</v>
      </c>
      <c r="B16" s="36">
        <v>10</v>
      </c>
      <c r="C16" s="39" t="s">
        <v>60</v>
      </c>
      <c r="D16" s="40" t="s">
        <v>53</v>
      </c>
      <c r="E16" s="32">
        <f xml:space="preserve"> AA16+AP16+BD16+BR16</f>
        <v>128.36726714815302</v>
      </c>
      <c r="F16" s="33">
        <f>G16+H16+I16</f>
        <v>385.04</v>
      </c>
      <c r="G16" s="21">
        <f>W16+AL16+AZ16+BN16+CB16+CN16+CY16+DJ16</f>
        <v>332.04</v>
      </c>
      <c r="H16" s="7">
        <f>Y16+AN16+BB16+BP16+CD16+CP16+DA16+DL16</f>
        <v>30</v>
      </c>
      <c r="I16" s="23">
        <f>Q16+AF16+AT16+BH16+BV16+CI16+CT16+DE16</f>
        <v>23</v>
      </c>
      <c r="J16" s="12">
        <v>65.959999999999994</v>
      </c>
      <c r="K16" s="2"/>
      <c r="L16" s="2"/>
      <c r="M16" s="2"/>
      <c r="N16" s="2"/>
      <c r="O16" s="2"/>
      <c r="P16" s="2"/>
      <c r="Q16" s="3">
        <v>16</v>
      </c>
      <c r="R16" s="3"/>
      <c r="S16" s="3"/>
      <c r="T16" s="3"/>
      <c r="U16" s="3"/>
      <c r="V16" s="13"/>
      <c r="W16" s="6">
        <f>IF(J16="DQ",0,J16+K16+L16+M16+N16+O16+P16)</f>
        <v>65.959999999999994</v>
      </c>
      <c r="X16" s="10">
        <f>Q16</f>
        <v>16</v>
      </c>
      <c r="Y16" s="3">
        <f>(R16*5)+(S16*10)+(T16*10)+(U16*15)+(V16*20)</f>
        <v>0</v>
      </c>
      <c r="Z16" s="11">
        <f>IF(J16="DQ",0,W16+X16+Y16)</f>
        <v>81.96</v>
      </c>
      <c r="AA16" s="31">
        <f>(MIN(Z$4:Z$26)/Z16)*100</f>
        <v>34.492435334309427</v>
      </c>
      <c r="AB16" s="12">
        <v>81.67</v>
      </c>
      <c r="AC16" s="2"/>
      <c r="AD16" s="2"/>
      <c r="AE16" s="2"/>
      <c r="AF16" s="3">
        <v>5</v>
      </c>
      <c r="AG16" s="3"/>
      <c r="AH16" s="3"/>
      <c r="AI16" s="3"/>
      <c r="AJ16" s="3"/>
      <c r="AK16" s="3"/>
      <c r="AL16" s="6">
        <f>IF(AB16="DQ",0,AB16+AC16+AD16+AE16)</f>
        <v>81.67</v>
      </c>
      <c r="AM16" s="10">
        <f>AF16</f>
        <v>5</v>
      </c>
      <c r="AN16" s="3">
        <f>(AG16*5)+(AH16*10)+(AI16*10)+(AJ16*15)+(AK16*20)</f>
        <v>0</v>
      </c>
      <c r="AO16" s="11">
        <f>IF(AB16="DQ",0,AL16+AM16+AN16)</f>
        <v>86.67</v>
      </c>
      <c r="AP16" s="31">
        <f>(MIN(AO$4:AO$26)/AO16)*100</f>
        <v>38.490827275874004</v>
      </c>
      <c r="AQ16" s="12">
        <v>86.17</v>
      </c>
      <c r="AR16" s="2"/>
      <c r="AS16" s="2"/>
      <c r="AT16" s="3">
        <v>0</v>
      </c>
      <c r="AU16" s="3"/>
      <c r="AV16" s="3"/>
      <c r="AW16" s="3">
        <v>1</v>
      </c>
      <c r="AX16" s="3"/>
      <c r="AY16" s="3"/>
      <c r="AZ16" s="6">
        <f>AQ16+AR16+AS16</f>
        <v>86.17</v>
      </c>
      <c r="BA16" s="10">
        <f>AT16</f>
        <v>0</v>
      </c>
      <c r="BB16" s="3">
        <f>(AU16*5)+(AV16*10)+(AW16*10)+(AX16*15)+(AY16*20)</f>
        <v>10</v>
      </c>
      <c r="BC16" s="11">
        <f>AZ16+BA16+BB16</f>
        <v>96.17</v>
      </c>
      <c r="BD16" s="31">
        <f>(MIN(BC$4:BC$26)/BC16)*100</f>
        <v>30.165332224186336</v>
      </c>
      <c r="BE16" s="12">
        <v>86.61</v>
      </c>
      <c r="BF16" s="2"/>
      <c r="BG16" s="2"/>
      <c r="BH16" s="3">
        <v>2</v>
      </c>
      <c r="BI16" s="3"/>
      <c r="BJ16" s="3"/>
      <c r="BK16" s="3">
        <v>2</v>
      </c>
      <c r="BL16" s="3"/>
      <c r="BM16" s="3"/>
      <c r="BN16" s="6">
        <f>BE16+BF16+BG16</f>
        <v>86.61</v>
      </c>
      <c r="BO16" s="10">
        <f>BH16</f>
        <v>2</v>
      </c>
      <c r="BP16" s="3">
        <f>(BI16*5)+(BJ16*10)+(BK16*10)+(BL16*15)+(BM16*20)</f>
        <v>20</v>
      </c>
      <c r="BQ16" s="11">
        <f>IF(BE16="DQ",0,BN16+BO16+BP16)</f>
        <v>108.61</v>
      </c>
      <c r="BR16" s="31">
        <f>(MIN(BQ$4:BQ$26)/BQ16)*100</f>
        <v>25.218672313783262</v>
      </c>
      <c r="BS16" s="12">
        <v>11.63</v>
      </c>
      <c r="BT16" s="2"/>
      <c r="BU16" s="2"/>
      <c r="BV16" s="3">
        <v>0</v>
      </c>
      <c r="BW16" s="3"/>
      <c r="BX16" s="3"/>
      <c r="BY16" s="3"/>
      <c r="BZ16" s="3"/>
      <c r="CA16" s="3"/>
      <c r="CB16" s="6">
        <f>IF(BS16="DQ",0,BS16+BT16+BU16)</f>
        <v>11.63</v>
      </c>
      <c r="CC16" s="10">
        <f>BV16</f>
        <v>0</v>
      </c>
      <c r="CD16" s="3">
        <f>(BW16*5)+(BX16*10)+(BY16*10)+(BZ16*15)+(CA16*20)</f>
        <v>0</v>
      </c>
      <c r="CE16" s="11">
        <f>IF(BS16="DQ",0,CB16+CC16+CD16)</f>
        <v>11.63</v>
      </c>
      <c r="CF16" s="31">
        <f>(MIN(CE$4:CE$26)/CE16)*100</f>
        <v>28.804815133276009</v>
      </c>
      <c r="CG16" s="12"/>
      <c r="CH16" s="2"/>
      <c r="CI16" s="3"/>
      <c r="CJ16" s="3"/>
      <c r="CK16" s="3"/>
      <c r="CL16" s="3"/>
      <c r="CM16" s="3"/>
      <c r="CN16" s="6">
        <f>CG16+CH16</f>
        <v>0</v>
      </c>
      <c r="CO16" s="10">
        <f>CI16/2</f>
        <v>0</v>
      </c>
      <c r="CP16" s="3">
        <f>(CI16*5)+(CJ16*10)+(CK16*10)+(CL16*15)+(CM16*20)</f>
        <v>0</v>
      </c>
      <c r="CQ16" s="11">
        <f>CN16+CO16+CP16</f>
        <v>0</v>
      </c>
      <c r="CR16" s="12"/>
      <c r="CS16" s="2"/>
      <c r="CT16" s="3"/>
      <c r="CU16" s="3"/>
      <c r="CV16" s="3"/>
      <c r="CW16" s="3"/>
      <c r="CX16" s="3"/>
      <c r="CY16" s="6">
        <f>CR16+CS16</f>
        <v>0</v>
      </c>
      <c r="CZ16" s="10">
        <f>CT16/2</f>
        <v>0</v>
      </c>
      <c r="DA16" s="3">
        <f>(CU16*3)+(CV16*5)+(CW16*5)+(CX16*20)</f>
        <v>0</v>
      </c>
      <c r="DB16" s="11">
        <f>CY16+CZ16+DA16</f>
        <v>0</v>
      </c>
      <c r="DC16" s="12"/>
      <c r="DD16" s="2"/>
      <c r="DE16" s="3"/>
      <c r="DF16" s="3"/>
      <c r="DG16" s="3"/>
      <c r="DH16" s="3"/>
      <c r="DI16" s="3"/>
      <c r="DJ16" s="6">
        <f>DC16+DD16</f>
        <v>0</v>
      </c>
      <c r="DK16" s="10">
        <f>DE16/2</f>
        <v>0</v>
      </c>
      <c r="DL16" s="3">
        <f>(DF16*3)+(DG16*5)+(DH16*5)+(DI16*20)</f>
        <v>0</v>
      </c>
      <c r="DM16" s="11">
        <f>DJ16+DK16+DL16</f>
        <v>0</v>
      </c>
    </row>
    <row r="17" spans="1:117" ht="15">
      <c r="A17" s="35"/>
      <c r="B17" s="36"/>
      <c r="C17" s="53" t="s">
        <v>65</v>
      </c>
      <c r="D17" s="40"/>
      <c r="E17" s="32"/>
      <c r="F17" s="33"/>
      <c r="G17" s="21"/>
      <c r="H17" s="7"/>
      <c r="I17" s="23"/>
      <c r="J17" s="12"/>
      <c r="K17" s="2"/>
      <c r="L17" s="2"/>
      <c r="M17" s="2"/>
      <c r="N17" s="2"/>
      <c r="O17" s="2"/>
      <c r="P17" s="2"/>
      <c r="Q17" s="3"/>
      <c r="R17" s="3"/>
      <c r="S17" s="3"/>
      <c r="T17" s="3"/>
      <c r="U17" s="3"/>
      <c r="V17" s="13"/>
      <c r="W17" s="6"/>
      <c r="X17" s="10"/>
      <c r="Y17" s="3"/>
      <c r="Z17" s="11"/>
      <c r="AA17" s="31"/>
      <c r="AB17" s="12"/>
      <c r="AC17" s="2"/>
      <c r="AD17" s="2"/>
      <c r="AE17" s="2"/>
      <c r="AF17" s="3"/>
      <c r="AG17" s="3"/>
      <c r="AH17" s="3"/>
      <c r="AI17" s="3"/>
      <c r="AJ17" s="3"/>
      <c r="AK17" s="3"/>
      <c r="AL17" s="6"/>
      <c r="AM17" s="10"/>
      <c r="AN17" s="3"/>
      <c r="AO17" s="11"/>
      <c r="AP17" s="31"/>
      <c r="AQ17" s="12"/>
      <c r="AR17" s="2"/>
      <c r="AS17" s="2"/>
      <c r="AT17" s="3"/>
      <c r="AU17" s="3"/>
      <c r="AV17" s="3"/>
      <c r="AW17" s="3"/>
      <c r="AX17" s="3"/>
      <c r="AY17" s="3"/>
      <c r="AZ17" s="6"/>
      <c r="BA17" s="10"/>
      <c r="BB17" s="3"/>
      <c r="BC17" s="11"/>
      <c r="BD17" s="31"/>
      <c r="BE17" s="12"/>
      <c r="BF17" s="2"/>
      <c r="BG17" s="2"/>
      <c r="BH17" s="3"/>
      <c r="BI17" s="3"/>
      <c r="BJ17" s="3"/>
      <c r="BK17" s="3"/>
      <c r="BL17" s="3"/>
      <c r="BM17" s="3"/>
      <c r="BN17" s="6"/>
      <c r="BO17" s="10"/>
      <c r="BP17" s="3"/>
      <c r="BQ17" s="11"/>
      <c r="BR17" s="31"/>
      <c r="BS17" s="12"/>
      <c r="BT17" s="2"/>
      <c r="BU17" s="2"/>
      <c r="BV17" s="3"/>
      <c r="BW17" s="3"/>
      <c r="BX17" s="3"/>
      <c r="BY17" s="3"/>
      <c r="BZ17" s="3"/>
      <c r="CA17" s="3"/>
      <c r="CB17" s="6"/>
      <c r="CC17" s="10"/>
      <c r="CD17" s="3"/>
      <c r="CE17" s="11"/>
      <c r="CF17" s="31"/>
      <c r="CG17" s="12"/>
      <c r="CH17" s="2"/>
      <c r="CI17" s="3"/>
      <c r="CJ17" s="3"/>
      <c r="CK17" s="3"/>
      <c r="CL17" s="3"/>
      <c r="CM17" s="3"/>
      <c r="CN17" s="6"/>
      <c r="CO17" s="10"/>
      <c r="CP17" s="3"/>
      <c r="CQ17" s="11"/>
      <c r="CR17" s="12"/>
      <c r="CS17" s="2"/>
      <c r="CT17" s="3"/>
      <c r="CU17" s="3"/>
      <c r="CV17" s="3"/>
      <c r="CW17" s="3"/>
      <c r="CX17" s="3"/>
      <c r="CY17" s="6"/>
      <c r="CZ17" s="10"/>
      <c r="DA17" s="3"/>
      <c r="DB17" s="11"/>
      <c r="DC17" s="12"/>
      <c r="DD17" s="2"/>
      <c r="DE17" s="3"/>
      <c r="DF17" s="3"/>
      <c r="DG17" s="3"/>
      <c r="DH17" s="3"/>
      <c r="DI17" s="3"/>
      <c r="DJ17" s="6"/>
      <c r="DK17" s="10"/>
      <c r="DL17" s="3"/>
      <c r="DM17" s="11"/>
    </row>
    <row r="18" spans="1:117" ht="15">
      <c r="A18" s="35">
        <v>1</v>
      </c>
      <c r="B18" s="36">
        <v>1</v>
      </c>
      <c r="C18" s="39" t="s">
        <v>57</v>
      </c>
      <c r="D18" s="9" t="s">
        <v>53</v>
      </c>
      <c r="E18" s="32">
        <f t="shared" ref="E18:E26" si="37" xml:space="preserve"> AA18+AP18+BD18+BR18</f>
        <v>359.4100361549705</v>
      </c>
      <c r="F18" s="33">
        <f t="shared" ref="F18:F26" si="38">G18+H18+I18</f>
        <v>139.07999999999998</v>
      </c>
      <c r="G18" s="21">
        <f t="shared" ref="G18:G26" si="39">W18+AL18+AZ18+BN18+CB18+CN18+CY18+DJ18</f>
        <v>114.08</v>
      </c>
      <c r="H18" s="7">
        <f t="shared" ref="H18:H26" si="40">Y18+AN18+BB18+BP18+CD18+CP18+DA18+DL18</f>
        <v>0</v>
      </c>
      <c r="I18" s="23">
        <f t="shared" ref="I18:I26" si="41">Q18+AF18+AT18+BH18+BV18+CI18+CT18+DE18</f>
        <v>25</v>
      </c>
      <c r="J18" s="12">
        <v>22.56</v>
      </c>
      <c r="K18" s="2"/>
      <c r="L18" s="2"/>
      <c r="M18" s="2"/>
      <c r="N18" s="2"/>
      <c r="O18" s="2"/>
      <c r="P18" s="2"/>
      <c r="Q18" s="3">
        <v>9</v>
      </c>
      <c r="R18" s="3"/>
      <c r="S18" s="3"/>
      <c r="T18" s="3"/>
      <c r="U18" s="3"/>
      <c r="V18" s="13"/>
      <c r="W18" s="6">
        <f t="shared" ref="W18:W26" si="42">IF(J18="DQ",0,J18+K18+L18+M18+N18+O18+P18)</f>
        <v>22.56</v>
      </c>
      <c r="X18" s="10">
        <f t="shared" ref="X18:X26" si="43">Q18</f>
        <v>9</v>
      </c>
      <c r="Y18" s="3">
        <f t="shared" ref="Y18:Y26" si="44">(R18*5)+(S18*10)+(T18*10)+(U18*15)+(V18*20)</f>
        <v>0</v>
      </c>
      <c r="Z18" s="11">
        <f t="shared" ref="Z18:Z26" si="45">IF(J18="DQ",0,W18+X18+Y18)</f>
        <v>31.56</v>
      </c>
      <c r="AA18" s="31">
        <f>(MIN(Z$4:Z$26)/Z18)*100</f>
        <v>89.57541191381496</v>
      </c>
      <c r="AB18" s="12">
        <v>34.770000000000003</v>
      </c>
      <c r="AC18" s="2"/>
      <c r="AD18" s="2"/>
      <c r="AE18" s="2"/>
      <c r="AF18" s="3">
        <v>13</v>
      </c>
      <c r="AG18" s="3"/>
      <c r="AH18" s="3"/>
      <c r="AI18" s="3"/>
      <c r="AJ18" s="3"/>
      <c r="AK18" s="3"/>
      <c r="AL18" s="6">
        <f t="shared" ref="AL18:AL26" si="46">IF(AB18="DQ",0,AB18+AC18+AD18+AE18)</f>
        <v>34.770000000000003</v>
      </c>
      <c r="AM18" s="10">
        <f t="shared" ref="AM18:AM26" si="47">AF18</f>
        <v>13</v>
      </c>
      <c r="AN18" s="3">
        <f t="shared" ref="AN18:AN26" si="48">(AG18*5)+(AH18*10)+(AI18*10)+(AJ18*15)+(AK18*20)</f>
        <v>0</v>
      </c>
      <c r="AO18" s="11">
        <f t="shared" ref="AO18:AO26" si="49">IF(AB18="DQ",0,AL18+AM18+AN18)</f>
        <v>47.77</v>
      </c>
      <c r="AP18" s="31">
        <f>(MIN(AO$4:AO$26)/AO18)*100</f>
        <v>69.834624241155524</v>
      </c>
      <c r="AQ18" s="12">
        <v>27.01</v>
      </c>
      <c r="AR18" s="2"/>
      <c r="AS18" s="2"/>
      <c r="AT18" s="3">
        <v>2</v>
      </c>
      <c r="AU18" s="3"/>
      <c r="AV18" s="3"/>
      <c r="AW18" s="3"/>
      <c r="AX18" s="3"/>
      <c r="AY18" s="3"/>
      <c r="AZ18" s="6">
        <f t="shared" ref="AZ18:AZ26" si="50">AQ18+AR18+AS18</f>
        <v>27.01</v>
      </c>
      <c r="BA18" s="10">
        <f t="shared" ref="BA18:BA26" si="51">AT18</f>
        <v>2</v>
      </c>
      <c r="BB18" s="3">
        <f t="shared" ref="BB18:BB26" si="52">(AU18*5)+(AV18*10)+(AW18*10)+(AX18*15)+(AY18*20)</f>
        <v>0</v>
      </c>
      <c r="BC18" s="11">
        <f t="shared" ref="BC18:BC26" si="53">AZ18+BA18+BB18</f>
        <v>29.01</v>
      </c>
      <c r="BD18" s="31">
        <f>(MIN(BC$4:BC$26)/BC18)*100</f>
        <v>100</v>
      </c>
      <c r="BE18" s="12">
        <v>26.39</v>
      </c>
      <c r="BF18" s="2"/>
      <c r="BG18" s="2"/>
      <c r="BH18" s="3">
        <v>1</v>
      </c>
      <c r="BI18" s="3"/>
      <c r="BJ18" s="3"/>
      <c r="BK18" s="3"/>
      <c r="BL18" s="3"/>
      <c r="BM18" s="3"/>
      <c r="BN18" s="6">
        <f t="shared" ref="BN18:BN26" si="54">BE18+BF18+BG18</f>
        <v>26.39</v>
      </c>
      <c r="BO18" s="10">
        <f t="shared" ref="BO18:BO26" si="55">BH18</f>
        <v>1</v>
      </c>
      <c r="BP18" s="3">
        <f t="shared" ref="BP18:BP26" si="56">(BI18*5)+(BJ18*10)+(BK18*10)+(BL18*15)+(BM18*20)</f>
        <v>0</v>
      </c>
      <c r="BQ18" s="11">
        <f t="shared" ref="BQ18:BQ26" si="57">IF(BE18="DQ",0,BN18+BO18+BP18)</f>
        <v>27.39</v>
      </c>
      <c r="BR18" s="31">
        <f>(MIN(BQ$4:BQ$26)/BQ18)*100</f>
        <v>100</v>
      </c>
      <c r="BS18" s="12">
        <v>3.35</v>
      </c>
      <c r="BT18" s="2"/>
      <c r="BU18" s="2"/>
      <c r="BV18" s="3">
        <v>0</v>
      </c>
      <c r="BW18" s="3"/>
      <c r="BX18" s="3"/>
      <c r="BY18" s="3"/>
      <c r="BZ18" s="3"/>
      <c r="CA18" s="3"/>
      <c r="CB18" s="6">
        <f t="shared" ref="CB18:CB26" si="58">IF(BS18="DQ",0,BS18+BT18+BU18)</f>
        <v>3.35</v>
      </c>
      <c r="CC18" s="10">
        <f t="shared" ref="CC18:CC26" si="59">BV18</f>
        <v>0</v>
      </c>
      <c r="CD18" s="3">
        <f t="shared" ref="CD18:CD26" si="60">(BW18*5)+(BX18*10)+(BY18*10)+(BZ18*15)+(CA18*20)</f>
        <v>0</v>
      </c>
      <c r="CE18" s="11">
        <f t="shared" ref="CE18:CE26" si="61">IF(BS18="DQ",0,CB18+CC18+CD18)</f>
        <v>3.35</v>
      </c>
      <c r="CF18" s="31">
        <f>(MIN(CE$4:CE$26)/CE18)*100</f>
        <v>100</v>
      </c>
      <c r="CG18" s="12"/>
      <c r="CH18" s="2"/>
      <c r="CI18" s="3"/>
      <c r="CJ18" s="3"/>
      <c r="CK18" s="3"/>
      <c r="CL18" s="3"/>
      <c r="CM18" s="3"/>
      <c r="CN18" s="6">
        <f t="shared" ref="CN18:CN26" si="62">CG18+CH18</f>
        <v>0</v>
      </c>
      <c r="CO18" s="10">
        <f t="shared" ref="CO18:CO26" si="63">CI18/2</f>
        <v>0</v>
      </c>
      <c r="CP18" s="3">
        <f t="shared" ref="CP18:CP26" si="64">(CI18*5)+(CJ18*10)+(CK18*10)+(CL18*15)+(CM18*20)</f>
        <v>0</v>
      </c>
      <c r="CQ18" s="11">
        <f t="shared" ref="CQ18:CQ26" si="65">CN18+CO18+CP18</f>
        <v>0</v>
      </c>
      <c r="CR18" s="12"/>
      <c r="CS18" s="2"/>
      <c r="CT18" s="3"/>
      <c r="CU18" s="3"/>
      <c r="CV18" s="3"/>
      <c r="CW18" s="3"/>
      <c r="CX18" s="3"/>
      <c r="CY18" s="6">
        <f t="shared" ref="CY18:CY26" si="66">CR18+CS18</f>
        <v>0</v>
      </c>
      <c r="CZ18" s="10">
        <f t="shared" ref="CZ18:CZ26" si="67">CT18/2</f>
        <v>0</v>
      </c>
      <c r="DA18" s="3">
        <f t="shared" ref="DA18:DA26" si="68">(CU18*3)+(CV18*5)+(CW18*5)+(CX18*20)</f>
        <v>0</v>
      </c>
      <c r="DB18" s="11">
        <f t="shared" ref="DB18:DB26" si="69">CY18+CZ18+DA18</f>
        <v>0</v>
      </c>
      <c r="DC18" s="12"/>
      <c r="DD18" s="2"/>
      <c r="DE18" s="3"/>
      <c r="DF18" s="3"/>
      <c r="DG18" s="3"/>
      <c r="DH18" s="3"/>
      <c r="DI18" s="3"/>
      <c r="DJ18" s="6">
        <f t="shared" ref="DJ18:DJ26" si="70">DC18+DD18</f>
        <v>0</v>
      </c>
      <c r="DK18" s="10">
        <f t="shared" ref="DK18:DK26" si="71">DE18/2</f>
        <v>0</v>
      </c>
      <c r="DL18" s="3">
        <f t="shared" ref="DL18:DL26" si="72">(DF18*3)+(DG18*5)+(DH18*5)+(DI18*20)</f>
        <v>0</v>
      </c>
      <c r="DM18" s="11">
        <f t="shared" ref="DM18:DM26" si="73">DJ18+DK18+DL18</f>
        <v>0</v>
      </c>
    </row>
    <row r="19" spans="1:117" ht="15">
      <c r="A19" s="35">
        <v>2</v>
      </c>
      <c r="B19" s="36">
        <v>2</v>
      </c>
      <c r="C19" s="39" t="s">
        <v>55</v>
      </c>
      <c r="D19" s="40" t="s">
        <v>53</v>
      </c>
      <c r="E19" s="32">
        <f t="shared" si="37"/>
        <v>352.63196365216623</v>
      </c>
      <c r="F19" s="33">
        <f t="shared" si="38"/>
        <v>140.55000000000001</v>
      </c>
      <c r="G19" s="21">
        <f t="shared" si="39"/>
        <v>124.55</v>
      </c>
      <c r="H19" s="7">
        <f t="shared" si="40"/>
        <v>0</v>
      </c>
      <c r="I19" s="23">
        <f t="shared" si="41"/>
        <v>16</v>
      </c>
      <c r="J19" s="12">
        <v>26.27</v>
      </c>
      <c r="K19" s="2"/>
      <c r="L19" s="2"/>
      <c r="M19" s="2"/>
      <c r="N19" s="2"/>
      <c r="O19" s="2"/>
      <c r="P19" s="2"/>
      <c r="Q19" s="3">
        <v>2</v>
      </c>
      <c r="R19" s="3"/>
      <c r="S19" s="3"/>
      <c r="T19" s="3"/>
      <c r="U19" s="3"/>
      <c r="V19" s="13"/>
      <c r="W19" s="6">
        <f t="shared" si="42"/>
        <v>26.27</v>
      </c>
      <c r="X19" s="10">
        <f t="shared" si="43"/>
        <v>2</v>
      </c>
      <c r="Y19" s="3">
        <f t="shared" si="44"/>
        <v>0</v>
      </c>
      <c r="Z19" s="11">
        <f t="shared" si="45"/>
        <v>28.27</v>
      </c>
      <c r="AA19" s="31">
        <f>(MIN(Z$4:Z$26)/Z19)*100</f>
        <v>100</v>
      </c>
      <c r="AB19" s="12">
        <v>26.36</v>
      </c>
      <c r="AC19" s="2"/>
      <c r="AD19" s="2"/>
      <c r="AE19" s="2"/>
      <c r="AF19" s="3">
        <v>9</v>
      </c>
      <c r="AG19" s="3"/>
      <c r="AH19" s="3"/>
      <c r="AI19" s="3"/>
      <c r="AJ19" s="3"/>
      <c r="AK19" s="3"/>
      <c r="AL19" s="6">
        <f t="shared" si="46"/>
        <v>26.36</v>
      </c>
      <c r="AM19" s="10">
        <f t="shared" si="47"/>
        <v>9</v>
      </c>
      <c r="AN19" s="3">
        <f t="shared" si="48"/>
        <v>0</v>
      </c>
      <c r="AO19" s="11">
        <f t="shared" si="49"/>
        <v>35.36</v>
      </c>
      <c r="AP19" s="31">
        <f>(MIN(AO$4:AO$26)/AO19)*100</f>
        <v>94.343891402714931</v>
      </c>
      <c r="AQ19" s="12">
        <v>37.1</v>
      </c>
      <c r="AR19" s="2"/>
      <c r="AS19" s="2"/>
      <c r="AT19" s="3">
        <v>4</v>
      </c>
      <c r="AU19" s="3"/>
      <c r="AV19" s="3"/>
      <c r="AW19" s="3"/>
      <c r="AX19" s="3"/>
      <c r="AY19" s="3"/>
      <c r="AZ19" s="6">
        <f t="shared" si="50"/>
        <v>37.1</v>
      </c>
      <c r="BA19" s="10">
        <f t="shared" si="51"/>
        <v>4</v>
      </c>
      <c r="BB19" s="3">
        <f t="shared" si="52"/>
        <v>0</v>
      </c>
      <c r="BC19" s="11">
        <f t="shared" si="53"/>
        <v>41.1</v>
      </c>
      <c r="BD19" s="31">
        <f>(MIN(BC$4:BC$26)/BC19)*100</f>
        <v>70.583941605839414</v>
      </c>
      <c r="BE19" s="12">
        <v>30.23</v>
      </c>
      <c r="BF19" s="2"/>
      <c r="BG19" s="2"/>
      <c r="BH19" s="3">
        <v>1</v>
      </c>
      <c r="BI19" s="3"/>
      <c r="BJ19" s="3"/>
      <c r="BK19" s="3"/>
      <c r="BL19" s="3"/>
      <c r="BM19" s="3"/>
      <c r="BN19" s="6">
        <f t="shared" si="54"/>
        <v>30.23</v>
      </c>
      <c r="BO19" s="10">
        <f t="shared" si="55"/>
        <v>1</v>
      </c>
      <c r="BP19" s="3">
        <f t="shared" si="56"/>
        <v>0</v>
      </c>
      <c r="BQ19" s="11">
        <f t="shared" si="57"/>
        <v>31.23</v>
      </c>
      <c r="BR19" s="31">
        <f>(MIN(BQ$4:BQ$26)/BQ19)*100</f>
        <v>87.704130643611904</v>
      </c>
      <c r="BS19" s="12">
        <v>4.59</v>
      </c>
      <c r="BT19" s="2"/>
      <c r="BU19" s="2"/>
      <c r="BV19" s="3">
        <v>0</v>
      </c>
      <c r="BW19" s="3"/>
      <c r="BX19" s="3"/>
      <c r="BY19" s="3"/>
      <c r="BZ19" s="3"/>
      <c r="CA19" s="3"/>
      <c r="CB19" s="6">
        <f t="shared" si="58"/>
        <v>4.59</v>
      </c>
      <c r="CC19" s="10">
        <f t="shared" si="59"/>
        <v>0</v>
      </c>
      <c r="CD19" s="3">
        <f t="shared" si="60"/>
        <v>0</v>
      </c>
      <c r="CE19" s="11">
        <f t="shared" si="61"/>
        <v>4.59</v>
      </c>
      <c r="CF19" s="31">
        <f>(MIN(CE$4:CE$26)/CE19)*100</f>
        <v>72.984749455337692</v>
      </c>
      <c r="CG19" s="12"/>
      <c r="CH19" s="2"/>
      <c r="CI19" s="3"/>
      <c r="CJ19" s="3"/>
      <c r="CK19" s="3"/>
      <c r="CL19" s="3"/>
      <c r="CM19" s="3"/>
      <c r="CN19" s="6">
        <f t="shared" si="62"/>
        <v>0</v>
      </c>
      <c r="CO19" s="10">
        <f t="shared" si="63"/>
        <v>0</v>
      </c>
      <c r="CP19" s="3">
        <f t="shared" si="64"/>
        <v>0</v>
      </c>
      <c r="CQ19" s="11">
        <f t="shared" si="65"/>
        <v>0</v>
      </c>
      <c r="CR19" s="12"/>
      <c r="CS19" s="2"/>
      <c r="CT19" s="3"/>
      <c r="CU19" s="3"/>
      <c r="CV19" s="3"/>
      <c r="CW19" s="3"/>
      <c r="CX19" s="3"/>
      <c r="CY19" s="6">
        <f t="shared" si="66"/>
        <v>0</v>
      </c>
      <c r="CZ19" s="10">
        <f t="shared" si="67"/>
        <v>0</v>
      </c>
      <c r="DA19" s="3">
        <f t="shared" si="68"/>
        <v>0</v>
      </c>
      <c r="DB19" s="11">
        <f t="shared" si="69"/>
        <v>0</v>
      </c>
      <c r="DC19" s="12"/>
      <c r="DD19" s="2"/>
      <c r="DE19" s="3"/>
      <c r="DF19" s="3"/>
      <c r="DG19" s="3"/>
      <c r="DH19" s="3"/>
      <c r="DI19" s="3"/>
      <c r="DJ19" s="6">
        <f t="shared" si="70"/>
        <v>0</v>
      </c>
      <c r="DK19" s="10">
        <f t="shared" si="71"/>
        <v>0</v>
      </c>
      <c r="DL19" s="3">
        <f t="shared" si="72"/>
        <v>0</v>
      </c>
      <c r="DM19" s="11">
        <f t="shared" si="73"/>
        <v>0</v>
      </c>
    </row>
    <row r="20" spans="1:117" ht="15">
      <c r="A20" s="35">
        <v>3</v>
      </c>
      <c r="B20" s="36">
        <v>3</v>
      </c>
      <c r="C20" s="8" t="s">
        <v>54</v>
      </c>
      <c r="D20" s="9" t="s">
        <v>53</v>
      </c>
      <c r="E20" s="32">
        <f t="shared" si="37"/>
        <v>308.98144490467155</v>
      </c>
      <c r="F20" s="33">
        <f t="shared" si="38"/>
        <v>169.07999999999998</v>
      </c>
      <c r="G20" s="21">
        <f t="shared" si="39"/>
        <v>106.07999999999998</v>
      </c>
      <c r="H20" s="7">
        <f t="shared" si="40"/>
        <v>10</v>
      </c>
      <c r="I20" s="23">
        <f t="shared" si="41"/>
        <v>53</v>
      </c>
      <c r="J20" s="12">
        <v>21.88</v>
      </c>
      <c r="K20" s="2"/>
      <c r="L20" s="2"/>
      <c r="M20" s="2"/>
      <c r="N20" s="2"/>
      <c r="O20" s="2"/>
      <c r="P20" s="2"/>
      <c r="Q20" s="3">
        <v>26</v>
      </c>
      <c r="R20" s="3"/>
      <c r="S20" s="3"/>
      <c r="T20" s="3">
        <v>1</v>
      </c>
      <c r="U20" s="3"/>
      <c r="V20" s="13"/>
      <c r="W20" s="6">
        <f t="shared" si="42"/>
        <v>21.88</v>
      </c>
      <c r="X20" s="10">
        <f t="shared" si="43"/>
        <v>26</v>
      </c>
      <c r="Y20" s="3">
        <f t="shared" si="44"/>
        <v>10</v>
      </c>
      <c r="Z20" s="11">
        <f t="shared" si="45"/>
        <v>57.879999999999995</v>
      </c>
      <c r="AA20" s="31">
        <f>(MIN(Z$4:Z$26)/Z20)*100</f>
        <v>48.842432619212168</v>
      </c>
      <c r="AB20" s="12">
        <v>22.36</v>
      </c>
      <c r="AC20" s="2"/>
      <c r="AD20" s="2"/>
      <c r="AE20" s="2"/>
      <c r="AF20" s="3">
        <v>11</v>
      </c>
      <c r="AG20" s="3"/>
      <c r="AH20" s="3"/>
      <c r="AI20" s="3"/>
      <c r="AJ20" s="3"/>
      <c r="AK20" s="3"/>
      <c r="AL20" s="6">
        <f t="shared" si="46"/>
        <v>22.36</v>
      </c>
      <c r="AM20" s="10">
        <f t="shared" si="47"/>
        <v>11</v>
      </c>
      <c r="AN20" s="3">
        <f t="shared" si="48"/>
        <v>0</v>
      </c>
      <c r="AO20" s="11">
        <f t="shared" si="49"/>
        <v>33.36</v>
      </c>
      <c r="AP20" s="31">
        <f>(MIN(AO$4:AO$26)/AO20)*100</f>
        <v>100</v>
      </c>
      <c r="AQ20" s="12">
        <v>30.99</v>
      </c>
      <c r="AR20" s="2"/>
      <c r="AS20" s="2"/>
      <c r="AT20" s="3">
        <v>6</v>
      </c>
      <c r="AU20" s="3"/>
      <c r="AV20" s="3"/>
      <c r="AW20" s="3"/>
      <c r="AX20" s="3"/>
      <c r="AY20" s="3"/>
      <c r="AZ20" s="6">
        <f t="shared" si="50"/>
        <v>30.99</v>
      </c>
      <c r="BA20" s="10">
        <f t="shared" si="51"/>
        <v>6</v>
      </c>
      <c r="BB20" s="3">
        <f t="shared" si="52"/>
        <v>0</v>
      </c>
      <c r="BC20" s="11">
        <f t="shared" si="53"/>
        <v>36.989999999999995</v>
      </c>
      <c r="BD20" s="31">
        <f>(MIN(BC$4:BC$26)/BC20)*100</f>
        <v>78.42660178426604</v>
      </c>
      <c r="BE20" s="12">
        <v>23.52</v>
      </c>
      <c r="BF20" s="2"/>
      <c r="BG20" s="2"/>
      <c r="BH20" s="3">
        <v>10</v>
      </c>
      <c r="BI20" s="3"/>
      <c r="BJ20" s="3"/>
      <c r="BK20" s="3"/>
      <c r="BL20" s="3"/>
      <c r="BM20" s="3"/>
      <c r="BN20" s="6">
        <f t="shared" si="54"/>
        <v>23.52</v>
      </c>
      <c r="BO20" s="10">
        <f t="shared" si="55"/>
        <v>10</v>
      </c>
      <c r="BP20" s="3">
        <f t="shared" si="56"/>
        <v>0</v>
      </c>
      <c r="BQ20" s="11">
        <f t="shared" si="57"/>
        <v>33.519999999999996</v>
      </c>
      <c r="BR20" s="31">
        <f>(MIN(BQ$4:BQ$26)/BQ20)*100</f>
        <v>81.712410501193332</v>
      </c>
      <c r="BS20" s="12">
        <v>7.33</v>
      </c>
      <c r="BT20" s="2"/>
      <c r="BU20" s="2"/>
      <c r="BV20" s="3">
        <v>0</v>
      </c>
      <c r="BW20" s="3"/>
      <c r="BX20" s="3"/>
      <c r="BY20" s="3"/>
      <c r="BZ20" s="3"/>
      <c r="CA20" s="3"/>
      <c r="CB20" s="6">
        <f t="shared" si="58"/>
        <v>7.33</v>
      </c>
      <c r="CC20" s="10">
        <f t="shared" si="59"/>
        <v>0</v>
      </c>
      <c r="CD20" s="3">
        <f t="shared" si="60"/>
        <v>0</v>
      </c>
      <c r="CE20" s="11">
        <f t="shared" si="61"/>
        <v>7.33</v>
      </c>
      <c r="CF20" s="31">
        <f>(MIN(CE$4:CE$26)/CE20)*100</f>
        <v>45.702592087312418</v>
      </c>
      <c r="CG20" s="12"/>
      <c r="CH20" s="2"/>
      <c r="CI20" s="3"/>
      <c r="CJ20" s="3"/>
      <c r="CK20" s="3"/>
      <c r="CL20" s="3"/>
      <c r="CM20" s="3"/>
      <c r="CN20" s="6">
        <f t="shared" si="62"/>
        <v>0</v>
      </c>
      <c r="CO20" s="10">
        <f t="shared" si="63"/>
        <v>0</v>
      </c>
      <c r="CP20" s="3">
        <f t="shared" si="64"/>
        <v>0</v>
      </c>
      <c r="CQ20" s="11">
        <f t="shared" si="65"/>
        <v>0</v>
      </c>
      <c r="CR20" s="12"/>
      <c r="CS20" s="2"/>
      <c r="CT20" s="3"/>
      <c r="CU20" s="3"/>
      <c r="CV20" s="3"/>
      <c r="CW20" s="3"/>
      <c r="CX20" s="3"/>
      <c r="CY20" s="6">
        <f t="shared" si="66"/>
        <v>0</v>
      </c>
      <c r="CZ20" s="10">
        <f t="shared" si="67"/>
        <v>0</v>
      </c>
      <c r="DA20" s="3">
        <f t="shared" si="68"/>
        <v>0</v>
      </c>
      <c r="DB20" s="11">
        <f t="shared" si="69"/>
        <v>0</v>
      </c>
      <c r="DC20" s="12"/>
      <c r="DD20" s="2"/>
      <c r="DE20" s="3"/>
      <c r="DF20" s="3"/>
      <c r="DG20" s="3"/>
      <c r="DH20" s="3"/>
      <c r="DI20" s="3"/>
      <c r="DJ20" s="6">
        <f t="shared" si="70"/>
        <v>0</v>
      </c>
      <c r="DK20" s="10">
        <f t="shared" si="71"/>
        <v>0</v>
      </c>
      <c r="DL20" s="3">
        <f t="shared" si="72"/>
        <v>0</v>
      </c>
      <c r="DM20" s="11">
        <f t="shared" si="73"/>
        <v>0</v>
      </c>
    </row>
    <row r="21" spans="1:117" ht="15">
      <c r="A21" s="35">
        <v>5</v>
      </c>
      <c r="B21" s="36">
        <v>4</v>
      </c>
      <c r="C21" s="39" t="s">
        <v>56</v>
      </c>
      <c r="D21" s="9" t="s">
        <v>53</v>
      </c>
      <c r="E21" s="32">
        <f t="shared" si="37"/>
        <v>279.99534476904859</v>
      </c>
      <c r="F21" s="33">
        <f t="shared" si="38"/>
        <v>182.49</v>
      </c>
      <c r="G21" s="21">
        <f t="shared" si="39"/>
        <v>144.49</v>
      </c>
      <c r="H21" s="7">
        <f t="shared" si="40"/>
        <v>25</v>
      </c>
      <c r="I21" s="23">
        <f t="shared" si="41"/>
        <v>13</v>
      </c>
      <c r="J21" s="12">
        <v>24.94</v>
      </c>
      <c r="K21" s="2"/>
      <c r="L21" s="2"/>
      <c r="M21" s="2"/>
      <c r="N21" s="2"/>
      <c r="O21" s="28"/>
      <c r="P21" s="2"/>
      <c r="Q21" s="3">
        <v>4</v>
      </c>
      <c r="R21" s="3"/>
      <c r="S21" s="3"/>
      <c r="T21" s="3">
        <v>1</v>
      </c>
      <c r="U21" s="3"/>
      <c r="V21" s="13"/>
      <c r="W21" s="6">
        <f t="shared" si="42"/>
        <v>24.94</v>
      </c>
      <c r="X21" s="10">
        <f t="shared" si="43"/>
        <v>4</v>
      </c>
      <c r="Y21" s="3">
        <f t="shared" si="44"/>
        <v>10</v>
      </c>
      <c r="Z21" s="11">
        <f t="shared" si="45"/>
        <v>38.94</v>
      </c>
      <c r="AA21" s="31">
        <f>(MIN(Z$4:Z$26)/Z21)*100</f>
        <v>72.598870056497177</v>
      </c>
      <c r="AB21" s="12">
        <v>29.32</v>
      </c>
      <c r="AC21" s="2"/>
      <c r="AD21" s="2"/>
      <c r="AE21" s="2"/>
      <c r="AF21" s="3">
        <v>3</v>
      </c>
      <c r="AG21" s="3">
        <v>1</v>
      </c>
      <c r="AH21" s="3"/>
      <c r="AI21" s="3"/>
      <c r="AJ21" s="3"/>
      <c r="AK21" s="3"/>
      <c r="AL21" s="6">
        <f t="shared" si="46"/>
        <v>29.32</v>
      </c>
      <c r="AM21" s="10">
        <f t="shared" si="47"/>
        <v>3</v>
      </c>
      <c r="AN21" s="3">
        <f t="shared" si="48"/>
        <v>5</v>
      </c>
      <c r="AO21" s="11">
        <f t="shared" si="49"/>
        <v>37.32</v>
      </c>
      <c r="AP21" s="31">
        <f>(MIN(AO$4:AO$26)/AO21)*100</f>
        <v>89.389067524115745</v>
      </c>
      <c r="AQ21" s="12">
        <v>48.71</v>
      </c>
      <c r="AR21" s="2"/>
      <c r="AS21" s="2"/>
      <c r="AT21" s="3">
        <v>0</v>
      </c>
      <c r="AU21" s="3"/>
      <c r="AV21" s="3"/>
      <c r="AW21" s="3">
        <v>1</v>
      </c>
      <c r="AX21" s="3"/>
      <c r="AY21" s="3"/>
      <c r="AZ21" s="6">
        <f t="shared" si="50"/>
        <v>48.71</v>
      </c>
      <c r="BA21" s="10">
        <f t="shared" si="51"/>
        <v>0</v>
      </c>
      <c r="BB21" s="3">
        <f t="shared" si="52"/>
        <v>10</v>
      </c>
      <c r="BC21" s="11">
        <f t="shared" si="53"/>
        <v>58.71</v>
      </c>
      <c r="BD21" s="31">
        <f>(MIN(BC$4:BC$26)/BC21)*100</f>
        <v>49.412365866121618</v>
      </c>
      <c r="BE21" s="12">
        <v>33.93</v>
      </c>
      <c r="BF21" s="2"/>
      <c r="BG21" s="2"/>
      <c r="BH21" s="3">
        <v>6</v>
      </c>
      <c r="BI21" s="3"/>
      <c r="BJ21" s="3"/>
      <c r="BK21" s="3"/>
      <c r="BL21" s="3"/>
      <c r="BM21" s="3"/>
      <c r="BN21" s="6">
        <f t="shared" si="54"/>
        <v>33.93</v>
      </c>
      <c r="BO21" s="10">
        <f t="shared" si="55"/>
        <v>6</v>
      </c>
      <c r="BP21" s="3">
        <f t="shared" si="56"/>
        <v>0</v>
      </c>
      <c r="BQ21" s="11">
        <f t="shared" si="57"/>
        <v>39.93</v>
      </c>
      <c r="BR21" s="31">
        <f>(MIN(BQ$4:BQ$26)/BQ21)*100</f>
        <v>68.59504132231406</v>
      </c>
      <c r="BS21" s="12">
        <v>7.59</v>
      </c>
      <c r="BT21" s="2"/>
      <c r="BU21" s="2"/>
      <c r="BV21" s="3">
        <v>0</v>
      </c>
      <c r="BW21" s="3"/>
      <c r="BX21" s="3"/>
      <c r="BY21" s="3"/>
      <c r="BZ21" s="3"/>
      <c r="CA21" s="3"/>
      <c r="CB21" s="6">
        <f t="shared" si="58"/>
        <v>7.59</v>
      </c>
      <c r="CC21" s="10">
        <f t="shared" si="59"/>
        <v>0</v>
      </c>
      <c r="CD21" s="3">
        <f t="shared" si="60"/>
        <v>0</v>
      </c>
      <c r="CE21" s="11">
        <f t="shared" si="61"/>
        <v>7.59</v>
      </c>
      <c r="CF21" s="31">
        <f>(MIN(CE$4:CE$26)/CE21)*100</f>
        <v>44.137022397891968</v>
      </c>
      <c r="CG21" s="12"/>
      <c r="CH21" s="2"/>
      <c r="CI21" s="3"/>
      <c r="CJ21" s="3"/>
      <c r="CK21" s="3"/>
      <c r="CL21" s="3"/>
      <c r="CM21" s="3"/>
      <c r="CN21" s="6">
        <f t="shared" si="62"/>
        <v>0</v>
      </c>
      <c r="CO21" s="10">
        <f t="shared" si="63"/>
        <v>0</v>
      </c>
      <c r="CP21" s="3">
        <f t="shared" si="64"/>
        <v>0</v>
      </c>
      <c r="CQ21" s="11">
        <f t="shared" si="65"/>
        <v>0</v>
      </c>
      <c r="CR21" s="12"/>
      <c r="CS21" s="2"/>
      <c r="CT21" s="3"/>
      <c r="CU21" s="3"/>
      <c r="CV21" s="3"/>
      <c r="CW21" s="3"/>
      <c r="CX21" s="3"/>
      <c r="CY21" s="6">
        <f t="shared" si="66"/>
        <v>0</v>
      </c>
      <c r="CZ21" s="10">
        <f t="shared" si="67"/>
        <v>0</v>
      </c>
      <c r="DA21" s="3">
        <f t="shared" si="68"/>
        <v>0</v>
      </c>
      <c r="DB21" s="11">
        <f t="shared" si="69"/>
        <v>0</v>
      </c>
      <c r="DC21" s="12"/>
      <c r="DD21" s="2"/>
      <c r="DE21" s="3"/>
      <c r="DF21" s="3"/>
      <c r="DG21" s="3"/>
      <c r="DH21" s="3"/>
      <c r="DI21" s="3"/>
      <c r="DJ21" s="6">
        <f t="shared" si="70"/>
        <v>0</v>
      </c>
      <c r="DK21" s="10">
        <f t="shared" si="71"/>
        <v>0</v>
      </c>
      <c r="DL21" s="3">
        <f t="shared" si="72"/>
        <v>0</v>
      </c>
      <c r="DM21" s="11">
        <f t="shared" si="73"/>
        <v>0</v>
      </c>
    </row>
    <row r="22" spans="1:117" ht="15">
      <c r="A22" s="35">
        <v>6</v>
      </c>
      <c r="B22" s="36">
        <v>5</v>
      </c>
      <c r="C22" s="39" t="s">
        <v>58</v>
      </c>
      <c r="D22" s="9" t="s">
        <v>53</v>
      </c>
      <c r="E22" s="32">
        <f t="shared" si="37"/>
        <v>279.05648945154337</v>
      </c>
      <c r="F22" s="33">
        <f t="shared" si="38"/>
        <v>188.77999999999997</v>
      </c>
      <c r="G22" s="21">
        <f t="shared" si="39"/>
        <v>143.77999999999997</v>
      </c>
      <c r="H22" s="7">
        <f t="shared" si="40"/>
        <v>10</v>
      </c>
      <c r="I22" s="23">
        <f t="shared" si="41"/>
        <v>35</v>
      </c>
      <c r="J22" s="12">
        <v>24.34</v>
      </c>
      <c r="K22" s="2"/>
      <c r="L22" s="2"/>
      <c r="M22" s="2"/>
      <c r="N22" s="2"/>
      <c r="O22" s="2"/>
      <c r="P22" s="2"/>
      <c r="Q22" s="3">
        <v>15</v>
      </c>
      <c r="R22" s="3"/>
      <c r="S22" s="3"/>
      <c r="T22" s="3"/>
      <c r="U22" s="3"/>
      <c r="V22" s="13"/>
      <c r="W22" s="6">
        <f t="shared" si="42"/>
        <v>24.34</v>
      </c>
      <c r="X22" s="10">
        <f t="shared" si="43"/>
        <v>15</v>
      </c>
      <c r="Y22" s="3">
        <f t="shared" si="44"/>
        <v>0</v>
      </c>
      <c r="Z22" s="11">
        <f t="shared" si="45"/>
        <v>39.340000000000003</v>
      </c>
      <c r="AA22" s="31">
        <f>(MIN(Z$4:Z$26)/Z22)*100</f>
        <v>71.860701576004061</v>
      </c>
      <c r="AB22" s="12">
        <v>31.52</v>
      </c>
      <c r="AC22" s="2"/>
      <c r="AD22" s="2"/>
      <c r="AE22" s="2"/>
      <c r="AF22" s="3">
        <v>11</v>
      </c>
      <c r="AG22" s="3"/>
      <c r="AH22" s="3"/>
      <c r="AI22" s="3"/>
      <c r="AJ22" s="3"/>
      <c r="AK22" s="3"/>
      <c r="AL22" s="6">
        <f t="shared" si="46"/>
        <v>31.52</v>
      </c>
      <c r="AM22" s="10">
        <f t="shared" si="47"/>
        <v>11</v>
      </c>
      <c r="AN22" s="3">
        <f t="shared" si="48"/>
        <v>0</v>
      </c>
      <c r="AO22" s="11">
        <f t="shared" si="49"/>
        <v>42.519999999999996</v>
      </c>
      <c r="AP22" s="31">
        <f>(MIN(AO$4:AO$26)/AO22)*100</f>
        <v>78.45719661335842</v>
      </c>
      <c r="AQ22" s="12">
        <v>51.3</v>
      </c>
      <c r="AR22" s="2"/>
      <c r="AS22" s="2"/>
      <c r="AT22" s="3">
        <v>5</v>
      </c>
      <c r="AU22" s="3"/>
      <c r="AV22" s="3"/>
      <c r="AW22" s="3">
        <v>1</v>
      </c>
      <c r="AX22" s="3"/>
      <c r="AY22" s="3"/>
      <c r="AZ22" s="6">
        <f t="shared" si="50"/>
        <v>51.3</v>
      </c>
      <c r="BA22" s="10">
        <f t="shared" si="51"/>
        <v>5</v>
      </c>
      <c r="BB22" s="3">
        <f t="shared" si="52"/>
        <v>10</v>
      </c>
      <c r="BC22" s="11">
        <f t="shared" si="53"/>
        <v>66.3</v>
      </c>
      <c r="BD22" s="31">
        <f>(MIN(BC$4:BC$26)/BC22)*100</f>
        <v>43.755656108597293</v>
      </c>
      <c r="BE22" s="12">
        <v>28.23</v>
      </c>
      <c r="BF22" s="2"/>
      <c r="BG22" s="2"/>
      <c r="BH22" s="3">
        <v>4</v>
      </c>
      <c r="BI22" s="3"/>
      <c r="BJ22" s="3"/>
      <c r="BK22" s="3"/>
      <c r="BL22" s="3"/>
      <c r="BM22" s="3"/>
      <c r="BN22" s="6">
        <f t="shared" si="54"/>
        <v>28.23</v>
      </c>
      <c r="BO22" s="10">
        <f t="shared" si="55"/>
        <v>4</v>
      </c>
      <c r="BP22" s="3">
        <f t="shared" si="56"/>
        <v>0</v>
      </c>
      <c r="BQ22" s="11">
        <f t="shared" si="57"/>
        <v>32.230000000000004</v>
      </c>
      <c r="BR22" s="31">
        <f>(MIN(BQ$4:BQ$26)/BQ22)*100</f>
        <v>84.982935153583611</v>
      </c>
      <c r="BS22" s="12">
        <v>8.39</v>
      </c>
      <c r="BT22" s="2"/>
      <c r="BU22" s="2"/>
      <c r="BV22" s="3">
        <v>0</v>
      </c>
      <c r="BW22" s="3"/>
      <c r="BX22" s="3"/>
      <c r="BY22" s="3"/>
      <c r="BZ22" s="3"/>
      <c r="CA22" s="3"/>
      <c r="CB22" s="6">
        <f t="shared" si="58"/>
        <v>8.39</v>
      </c>
      <c r="CC22" s="10">
        <f t="shared" si="59"/>
        <v>0</v>
      </c>
      <c r="CD22" s="3">
        <f t="shared" si="60"/>
        <v>0</v>
      </c>
      <c r="CE22" s="11">
        <f t="shared" si="61"/>
        <v>8.39</v>
      </c>
      <c r="CF22" s="31">
        <f>(MIN(CE$4:CE$26)/CE22)*100</f>
        <v>39.928486293206191</v>
      </c>
      <c r="CG22" s="12"/>
      <c r="CH22" s="2"/>
      <c r="CI22" s="3"/>
      <c r="CJ22" s="3"/>
      <c r="CK22" s="3"/>
      <c r="CL22" s="3"/>
      <c r="CM22" s="3"/>
      <c r="CN22" s="6">
        <f t="shared" si="62"/>
        <v>0</v>
      </c>
      <c r="CO22" s="10">
        <f t="shared" si="63"/>
        <v>0</v>
      </c>
      <c r="CP22" s="3">
        <f t="shared" si="64"/>
        <v>0</v>
      </c>
      <c r="CQ22" s="11">
        <f t="shared" si="65"/>
        <v>0</v>
      </c>
      <c r="CR22" s="12"/>
      <c r="CS22" s="2"/>
      <c r="CT22" s="3"/>
      <c r="CU22" s="3"/>
      <c r="CV22" s="3"/>
      <c r="CW22" s="3"/>
      <c r="CX22" s="3"/>
      <c r="CY22" s="6">
        <f t="shared" si="66"/>
        <v>0</v>
      </c>
      <c r="CZ22" s="10">
        <f t="shared" si="67"/>
        <v>0</v>
      </c>
      <c r="DA22" s="3">
        <f t="shared" si="68"/>
        <v>0</v>
      </c>
      <c r="DB22" s="11">
        <f t="shared" si="69"/>
        <v>0</v>
      </c>
      <c r="DC22" s="12"/>
      <c r="DD22" s="2"/>
      <c r="DE22" s="3"/>
      <c r="DF22" s="3"/>
      <c r="DG22" s="3"/>
      <c r="DH22" s="3"/>
      <c r="DI22" s="3"/>
      <c r="DJ22" s="6">
        <f t="shared" si="70"/>
        <v>0</v>
      </c>
      <c r="DK22" s="10">
        <f t="shared" si="71"/>
        <v>0</v>
      </c>
      <c r="DL22" s="3">
        <f t="shared" si="72"/>
        <v>0</v>
      </c>
      <c r="DM22" s="11">
        <f t="shared" si="73"/>
        <v>0</v>
      </c>
    </row>
    <row r="23" spans="1:117" ht="15">
      <c r="A23" s="35">
        <v>16</v>
      </c>
      <c r="B23" s="36">
        <v>6</v>
      </c>
      <c r="C23" s="39" t="s">
        <v>62</v>
      </c>
      <c r="D23" s="40" t="s">
        <v>53</v>
      </c>
      <c r="E23" s="32">
        <f t="shared" si="37"/>
        <v>192.97364734083231</v>
      </c>
      <c r="F23" s="33">
        <f t="shared" si="38"/>
        <v>261.26</v>
      </c>
      <c r="G23" s="21">
        <f t="shared" si="39"/>
        <v>205.26</v>
      </c>
      <c r="H23" s="7">
        <f t="shared" si="40"/>
        <v>20</v>
      </c>
      <c r="I23" s="23">
        <f t="shared" si="41"/>
        <v>36</v>
      </c>
      <c r="J23" s="12">
        <v>49.07</v>
      </c>
      <c r="K23" s="2"/>
      <c r="L23" s="2"/>
      <c r="M23" s="2"/>
      <c r="N23" s="2"/>
      <c r="O23" s="2"/>
      <c r="P23" s="2"/>
      <c r="Q23" s="3">
        <v>6</v>
      </c>
      <c r="R23" s="3"/>
      <c r="S23" s="3"/>
      <c r="T23" s="3"/>
      <c r="U23" s="3"/>
      <c r="V23" s="13"/>
      <c r="W23" s="6">
        <f t="shared" si="42"/>
        <v>49.07</v>
      </c>
      <c r="X23" s="10">
        <f t="shared" si="43"/>
        <v>6</v>
      </c>
      <c r="Y23" s="3">
        <f t="shared" si="44"/>
        <v>0</v>
      </c>
      <c r="Z23" s="11">
        <f t="shared" si="45"/>
        <v>55.07</v>
      </c>
      <c r="AA23" s="31">
        <f>(MIN(Z$4:Z$26)/Z23)*100</f>
        <v>51.334664971854004</v>
      </c>
      <c r="AB23" s="12">
        <v>33.5</v>
      </c>
      <c r="AC23" s="2"/>
      <c r="AD23" s="2"/>
      <c r="AE23" s="2"/>
      <c r="AF23" s="3">
        <v>27</v>
      </c>
      <c r="AG23" s="3">
        <v>2</v>
      </c>
      <c r="AH23" s="3"/>
      <c r="AI23" s="3"/>
      <c r="AJ23" s="3"/>
      <c r="AK23" s="3"/>
      <c r="AL23" s="6">
        <f t="shared" si="46"/>
        <v>33.5</v>
      </c>
      <c r="AM23" s="10">
        <f t="shared" si="47"/>
        <v>27</v>
      </c>
      <c r="AN23" s="3">
        <f t="shared" si="48"/>
        <v>10</v>
      </c>
      <c r="AO23" s="11">
        <f t="shared" si="49"/>
        <v>70.5</v>
      </c>
      <c r="AP23" s="31">
        <f>(MIN(AO$4:AO$26)/AO23)*100</f>
        <v>47.319148936170215</v>
      </c>
      <c r="AQ23" s="12">
        <v>51.28</v>
      </c>
      <c r="AR23" s="2"/>
      <c r="AS23" s="2"/>
      <c r="AT23" s="3">
        <v>0</v>
      </c>
      <c r="AU23" s="3"/>
      <c r="AV23" s="3"/>
      <c r="AW23" s="3"/>
      <c r="AX23" s="3"/>
      <c r="AY23" s="3"/>
      <c r="AZ23" s="6">
        <f t="shared" si="50"/>
        <v>51.28</v>
      </c>
      <c r="BA23" s="10">
        <f t="shared" si="51"/>
        <v>0</v>
      </c>
      <c r="BB23" s="3">
        <f t="shared" si="52"/>
        <v>0</v>
      </c>
      <c r="BC23" s="11">
        <f t="shared" si="53"/>
        <v>51.28</v>
      </c>
      <c r="BD23" s="31">
        <f>(MIN(BC$4:BC$26)/BC23)*100</f>
        <v>56.571762870514817</v>
      </c>
      <c r="BE23" s="12">
        <v>59.56</v>
      </c>
      <c r="BF23" s="2"/>
      <c r="BG23" s="2"/>
      <c r="BH23" s="3">
        <v>3</v>
      </c>
      <c r="BI23" s="3"/>
      <c r="BJ23" s="3"/>
      <c r="BK23" s="3">
        <v>1</v>
      </c>
      <c r="BL23" s="3"/>
      <c r="BM23" s="3"/>
      <c r="BN23" s="6">
        <f t="shared" si="54"/>
        <v>59.56</v>
      </c>
      <c r="BO23" s="10">
        <f t="shared" si="55"/>
        <v>3</v>
      </c>
      <c r="BP23" s="3">
        <f t="shared" si="56"/>
        <v>10</v>
      </c>
      <c r="BQ23" s="11">
        <f t="shared" si="57"/>
        <v>72.56</v>
      </c>
      <c r="BR23" s="31">
        <f>(MIN(BQ$4:BQ$26)/BQ23)*100</f>
        <v>37.748070562293272</v>
      </c>
      <c r="BS23" s="12">
        <v>11.85</v>
      </c>
      <c r="BT23" s="2"/>
      <c r="BU23" s="2"/>
      <c r="BV23" s="3">
        <v>0</v>
      </c>
      <c r="BW23" s="3"/>
      <c r="BX23" s="3"/>
      <c r="BY23" s="3"/>
      <c r="BZ23" s="3"/>
      <c r="CA23" s="3"/>
      <c r="CB23" s="6">
        <f t="shared" si="58"/>
        <v>11.85</v>
      </c>
      <c r="CC23" s="10">
        <f t="shared" si="59"/>
        <v>0</v>
      </c>
      <c r="CD23" s="3">
        <f t="shared" si="60"/>
        <v>0</v>
      </c>
      <c r="CE23" s="11">
        <f t="shared" si="61"/>
        <v>11.85</v>
      </c>
      <c r="CF23" s="31">
        <f>(MIN(CE$4:CE$26)/CE23)*100</f>
        <v>28.270042194092827</v>
      </c>
      <c r="CG23" s="12"/>
      <c r="CH23" s="2"/>
      <c r="CI23" s="3"/>
      <c r="CJ23" s="3"/>
      <c r="CK23" s="3"/>
      <c r="CL23" s="3"/>
      <c r="CM23" s="3"/>
      <c r="CN23" s="6">
        <f t="shared" si="62"/>
        <v>0</v>
      </c>
      <c r="CO23" s="10">
        <f t="shared" si="63"/>
        <v>0</v>
      </c>
      <c r="CP23" s="3">
        <f t="shared" si="64"/>
        <v>0</v>
      </c>
      <c r="CQ23" s="11">
        <f t="shared" si="65"/>
        <v>0</v>
      </c>
      <c r="CR23" s="12"/>
      <c r="CS23" s="2"/>
      <c r="CT23" s="3"/>
      <c r="CU23" s="3"/>
      <c r="CV23" s="3"/>
      <c r="CW23" s="3"/>
      <c r="CX23" s="3"/>
      <c r="CY23" s="6">
        <f t="shared" si="66"/>
        <v>0</v>
      </c>
      <c r="CZ23" s="10">
        <f t="shared" si="67"/>
        <v>0</v>
      </c>
      <c r="DA23" s="3">
        <f t="shared" si="68"/>
        <v>0</v>
      </c>
      <c r="DB23" s="11">
        <f t="shared" si="69"/>
        <v>0</v>
      </c>
      <c r="DC23" s="12"/>
      <c r="DD23" s="2"/>
      <c r="DE23" s="3"/>
      <c r="DF23" s="3"/>
      <c r="DG23" s="3"/>
      <c r="DH23" s="3"/>
      <c r="DI23" s="3"/>
      <c r="DJ23" s="6">
        <f t="shared" si="70"/>
        <v>0</v>
      </c>
      <c r="DK23" s="10">
        <f t="shared" si="71"/>
        <v>0</v>
      </c>
      <c r="DL23" s="3">
        <f t="shared" si="72"/>
        <v>0</v>
      </c>
      <c r="DM23" s="11">
        <f t="shared" si="73"/>
        <v>0</v>
      </c>
    </row>
    <row r="24" spans="1:117" ht="15">
      <c r="A24" s="35">
        <v>17</v>
      </c>
      <c r="B24" s="36">
        <v>7</v>
      </c>
      <c r="C24" s="39" t="s">
        <v>61</v>
      </c>
      <c r="D24" s="40" t="s">
        <v>53</v>
      </c>
      <c r="E24" s="32">
        <f t="shared" si="37"/>
        <v>191.86425898876129</v>
      </c>
      <c r="F24" s="33">
        <f t="shared" si="38"/>
        <v>256.36</v>
      </c>
      <c r="G24" s="21">
        <f t="shared" si="39"/>
        <v>223.36</v>
      </c>
      <c r="H24" s="7">
        <f t="shared" si="40"/>
        <v>10</v>
      </c>
      <c r="I24" s="23">
        <f t="shared" si="41"/>
        <v>23</v>
      </c>
      <c r="J24" s="12">
        <v>44.73</v>
      </c>
      <c r="K24" s="2"/>
      <c r="L24" s="2"/>
      <c r="M24" s="2"/>
      <c r="N24" s="2"/>
      <c r="O24" s="2"/>
      <c r="P24" s="2"/>
      <c r="Q24" s="3">
        <v>13</v>
      </c>
      <c r="R24" s="3"/>
      <c r="S24" s="3"/>
      <c r="T24" s="3">
        <v>1</v>
      </c>
      <c r="U24" s="3"/>
      <c r="V24" s="13"/>
      <c r="W24" s="6">
        <f t="shared" si="42"/>
        <v>44.73</v>
      </c>
      <c r="X24" s="10">
        <f t="shared" si="43"/>
        <v>13</v>
      </c>
      <c r="Y24" s="3">
        <f t="shared" si="44"/>
        <v>10</v>
      </c>
      <c r="Z24" s="11">
        <f t="shared" si="45"/>
        <v>67.72999999999999</v>
      </c>
      <c r="AA24" s="31">
        <f>(MIN(Z$4:Z$26)/Z24)*100</f>
        <v>41.739258821792419</v>
      </c>
      <c r="AB24" s="12">
        <v>49.53</v>
      </c>
      <c r="AC24" s="2"/>
      <c r="AD24" s="2"/>
      <c r="AE24" s="2"/>
      <c r="AF24" s="3">
        <v>7</v>
      </c>
      <c r="AG24" s="3"/>
      <c r="AH24" s="3"/>
      <c r="AI24" s="3"/>
      <c r="AJ24" s="3"/>
      <c r="AK24" s="3"/>
      <c r="AL24" s="6">
        <f t="shared" si="46"/>
        <v>49.53</v>
      </c>
      <c r="AM24" s="10">
        <f t="shared" si="47"/>
        <v>7</v>
      </c>
      <c r="AN24" s="3">
        <f t="shared" si="48"/>
        <v>0</v>
      </c>
      <c r="AO24" s="11">
        <f t="shared" si="49"/>
        <v>56.53</v>
      </c>
      <c r="AP24" s="31">
        <f>(MIN(AO$4:AO$26)/AO24)*100</f>
        <v>59.01291349725809</v>
      </c>
      <c r="AQ24" s="12">
        <v>57.01</v>
      </c>
      <c r="AR24" s="2"/>
      <c r="AS24" s="2"/>
      <c r="AT24" s="3">
        <v>3</v>
      </c>
      <c r="AU24" s="3"/>
      <c r="AV24" s="3"/>
      <c r="AW24" s="3"/>
      <c r="AX24" s="3"/>
      <c r="AY24" s="3"/>
      <c r="AZ24" s="6">
        <f t="shared" si="50"/>
        <v>57.01</v>
      </c>
      <c r="BA24" s="10">
        <f t="shared" si="51"/>
        <v>3</v>
      </c>
      <c r="BB24" s="3">
        <f t="shared" si="52"/>
        <v>0</v>
      </c>
      <c r="BC24" s="11">
        <f t="shared" si="53"/>
        <v>60.01</v>
      </c>
      <c r="BD24" s="31">
        <f>(MIN(BC$4:BC$26)/BC24)*100</f>
        <v>48.341943009498422</v>
      </c>
      <c r="BE24" s="12">
        <v>64.040000000000006</v>
      </c>
      <c r="BF24" s="2"/>
      <c r="BG24" s="2"/>
      <c r="BH24" s="3">
        <v>0</v>
      </c>
      <c r="BI24" s="3"/>
      <c r="BJ24" s="3"/>
      <c r="BK24" s="3"/>
      <c r="BL24" s="3"/>
      <c r="BM24" s="3"/>
      <c r="BN24" s="6">
        <f t="shared" si="54"/>
        <v>64.040000000000006</v>
      </c>
      <c r="BO24" s="10">
        <f t="shared" si="55"/>
        <v>0</v>
      </c>
      <c r="BP24" s="3">
        <f t="shared" si="56"/>
        <v>0</v>
      </c>
      <c r="BQ24" s="11">
        <f t="shared" si="57"/>
        <v>64.040000000000006</v>
      </c>
      <c r="BR24" s="31">
        <f>(MIN(BQ$4:BQ$26)/BQ24)*100</f>
        <v>42.770143660212362</v>
      </c>
      <c r="BS24" s="12">
        <v>8.0500000000000007</v>
      </c>
      <c r="BT24" s="2"/>
      <c r="BU24" s="2"/>
      <c r="BV24" s="3">
        <v>0</v>
      </c>
      <c r="BW24" s="3"/>
      <c r="BX24" s="3"/>
      <c r="BY24" s="3"/>
      <c r="BZ24" s="3"/>
      <c r="CA24" s="3"/>
      <c r="CB24" s="6">
        <f t="shared" si="58"/>
        <v>8.0500000000000007</v>
      </c>
      <c r="CC24" s="10">
        <f t="shared" si="59"/>
        <v>0</v>
      </c>
      <c r="CD24" s="3">
        <f t="shared" si="60"/>
        <v>0</v>
      </c>
      <c r="CE24" s="11">
        <f t="shared" si="61"/>
        <v>8.0500000000000007</v>
      </c>
      <c r="CF24" s="31">
        <f>(MIN(CE$4:CE$26)/CE24)*100</f>
        <v>41.614906832298132</v>
      </c>
      <c r="CG24" s="12"/>
      <c r="CH24" s="2"/>
      <c r="CI24" s="3"/>
      <c r="CJ24" s="3"/>
      <c r="CK24" s="3"/>
      <c r="CL24" s="3"/>
      <c r="CM24" s="3"/>
      <c r="CN24" s="6">
        <f t="shared" si="62"/>
        <v>0</v>
      </c>
      <c r="CO24" s="10">
        <f t="shared" si="63"/>
        <v>0</v>
      </c>
      <c r="CP24" s="3">
        <f t="shared" si="64"/>
        <v>0</v>
      </c>
      <c r="CQ24" s="11">
        <f t="shared" si="65"/>
        <v>0</v>
      </c>
      <c r="CR24" s="12"/>
      <c r="CS24" s="2"/>
      <c r="CT24" s="3"/>
      <c r="CU24" s="3"/>
      <c r="CV24" s="3"/>
      <c r="CW24" s="3"/>
      <c r="CX24" s="3"/>
      <c r="CY24" s="6">
        <f t="shared" si="66"/>
        <v>0</v>
      </c>
      <c r="CZ24" s="10">
        <f t="shared" si="67"/>
        <v>0</v>
      </c>
      <c r="DA24" s="3">
        <f t="shared" si="68"/>
        <v>0</v>
      </c>
      <c r="DB24" s="11">
        <f t="shared" si="69"/>
        <v>0</v>
      </c>
      <c r="DC24" s="12"/>
      <c r="DD24" s="2"/>
      <c r="DE24" s="3"/>
      <c r="DF24" s="3"/>
      <c r="DG24" s="3"/>
      <c r="DH24" s="3"/>
      <c r="DI24" s="3"/>
      <c r="DJ24" s="6">
        <f t="shared" si="70"/>
        <v>0</v>
      </c>
      <c r="DK24" s="10">
        <f t="shared" si="71"/>
        <v>0</v>
      </c>
      <c r="DL24" s="3">
        <f t="shared" si="72"/>
        <v>0</v>
      </c>
      <c r="DM24" s="11">
        <f t="shared" si="73"/>
        <v>0</v>
      </c>
    </row>
    <row r="25" spans="1:117" ht="15">
      <c r="A25" s="35">
        <v>18</v>
      </c>
      <c r="B25" s="36">
        <v>8</v>
      </c>
      <c r="C25" s="39" t="s">
        <v>59</v>
      </c>
      <c r="D25" s="9" t="s">
        <v>53</v>
      </c>
      <c r="E25" s="32">
        <f t="shared" si="37"/>
        <v>169.70471576895733</v>
      </c>
      <c r="F25" s="33">
        <f t="shared" si="38"/>
        <v>302.49</v>
      </c>
      <c r="G25" s="21">
        <f t="shared" si="39"/>
        <v>233.49000000000004</v>
      </c>
      <c r="H25" s="7">
        <f t="shared" si="40"/>
        <v>0</v>
      </c>
      <c r="I25" s="23">
        <f t="shared" si="41"/>
        <v>69</v>
      </c>
      <c r="J25" s="12">
        <v>46.3</v>
      </c>
      <c r="K25" s="2"/>
      <c r="L25" s="2"/>
      <c r="M25" s="2"/>
      <c r="N25" s="2"/>
      <c r="O25" s="2"/>
      <c r="P25" s="2"/>
      <c r="Q25" s="3">
        <v>29</v>
      </c>
      <c r="R25" s="3"/>
      <c r="S25" s="3"/>
      <c r="T25" s="3"/>
      <c r="U25" s="3"/>
      <c r="V25" s="13"/>
      <c r="W25" s="6">
        <f t="shared" si="42"/>
        <v>46.3</v>
      </c>
      <c r="X25" s="10">
        <f t="shared" si="43"/>
        <v>29</v>
      </c>
      <c r="Y25" s="3">
        <f t="shared" si="44"/>
        <v>0</v>
      </c>
      <c r="Z25" s="11">
        <f t="shared" si="45"/>
        <v>75.3</v>
      </c>
      <c r="AA25" s="31">
        <f>(MIN(Z$4:Z$26)/Z25)*100</f>
        <v>37.54316069057105</v>
      </c>
      <c r="AB25" s="12">
        <v>55.82</v>
      </c>
      <c r="AC25" s="2"/>
      <c r="AD25" s="2"/>
      <c r="AE25" s="2"/>
      <c r="AF25" s="3">
        <v>38</v>
      </c>
      <c r="AG25" s="3"/>
      <c r="AH25" s="3"/>
      <c r="AI25" s="3"/>
      <c r="AJ25" s="3"/>
      <c r="AK25" s="3"/>
      <c r="AL25" s="6">
        <f t="shared" si="46"/>
        <v>55.82</v>
      </c>
      <c r="AM25" s="10">
        <f t="shared" si="47"/>
        <v>38</v>
      </c>
      <c r="AN25" s="3">
        <f t="shared" si="48"/>
        <v>0</v>
      </c>
      <c r="AO25" s="11">
        <f t="shared" si="49"/>
        <v>93.82</v>
      </c>
      <c r="AP25" s="31">
        <f>(MIN(AO$4:AO$26)/AO25)*100</f>
        <v>35.557450437007034</v>
      </c>
      <c r="AQ25" s="12">
        <v>47.71</v>
      </c>
      <c r="AR25" s="2"/>
      <c r="AS25" s="2"/>
      <c r="AT25" s="3">
        <v>0</v>
      </c>
      <c r="AU25" s="3"/>
      <c r="AV25" s="3"/>
      <c r="AW25" s="3"/>
      <c r="AX25" s="3"/>
      <c r="AY25" s="3"/>
      <c r="AZ25" s="6">
        <f t="shared" si="50"/>
        <v>47.71</v>
      </c>
      <c r="BA25" s="10">
        <f t="shared" si="51"/>
        <v>0</v>
      </c>
      <c r="BB25" s="3">
        <f t="shared" si="52"/>
        <v>0</v>
      </c>
      <c r="BC25" s="11">
        <f t="shared" si="53"/>
        <v>47.71</v>
      </c>
      <c r="BD25" s="31">
        <f>(MIN(BC$4:BC$26)/BC25)*100</f>
        <v>60.804862712219666</v>
      </c>
      <c r="BE25" s="12">
        <v>74.510000000000005</v>
      </c>
      <c r="BF25" s="2"/>
      <c r="BG25" s="2"/>
      <c r="BH25" s="3">
        <v>2</v>
      </c>
      <c r="BI25" s="3"/>
      <c r="BJ25" s="3"/>
      <c r="BK25" s="3"/>
      <c r="BL25" s="3"/>
      <c r="BM25" s="3"/>
      <c r="BN25" s="6">
        <f t="shared" si="54"/>
        <v>74.510000000000005</v>
      </c>
      <c r="BO25" s="10">
        <f t="shared" si="55"/>
        <v>2</v>
      </c>
      <c r="BP25" s="3">
        <f t="shared" si="56"/>
        <v>0</v>
      </c>
      <c r="BQ25" s="11">
        <f t="shared" si="57"/>
        <v>76.510000000000005</v>
      </c>
      <c r="BR25" s="31">
        <f>(MIN(BQ$4:BQ$26)/BQ25)*100</f>
        <v>35.799241929159585</v>
      </c>
      <c r="BS25" s="12">
        <v>9.15</v>
      </c>
      <c r="BT25" s="2"/>
      <c r="BU25" s="2"/>
      <c r="BV25" s="3">
        <v>0</v>
      </c>
      <c r="BW25" s="3"/>
      <c r="BX25" s="3"/>
      <c r="BY25" s="3"/>
      <c r="BZ25" s="3"/>
      <c r="CA25" s="3"/>
      <c r="CB25" s="6">
        <f t="shared" si="58"/>
        <v>9.15</v>
      </c>
      <c r="CC25" s="10">
        <f t="shared" si="59"/>
        <v>0</v>
      </c>
      <c r="CD25" s="3">
        <f t="shared" si="60"/>
        <v>0</v>
      </c>
      <c r="CE25" s="11">
        <f t="shared" si="61"/>
        <v>9.15</v>
      </c>
      <c r="CF25" s="31">
        <f>(MIN(CE$4:CE$26)/CE25)*100</f>
        <v>36.612021857923501</v>
      </c>
      <c r="CG25" s="12"/>
      <c r="CH25" s="2"/>
      <c r="CI25" s="3"/>
      <c r="CJ25" s="3"/>
      <c r="CK25" s="3"/>
      <c r="CL25" s="3"/>
      <c r="CM25" s="3"/>
      <c r="CN25" s="6">
        <f t="shared" si="62"/>
        <v>0</v>
      </c>
      <c r="CO25" s="10">
        <f t="shared" si="63"/>
        <v>0</v>
      </c>
      <c r="CP25" s="3">
        <f t="shared" si="64"/>
        <v>0</v>
      </c>
      <c r="CQ25" s="11">
        <f t="shared" si="65"/>
        <v>0</v>
      </c>
      <c r="CR25" s="12"/>
      <c r="CS25" s="2"/>
      <c r="CT25" s="3"/>
      <c r="CU25" s="3"/>
      <c r="CV25" s="3"/>
      <c r="CW25" s="3"/>
      <c r="CX25" s="3"/>
      <c r="CY25" s="6">
        <f t="shared" si="66"/>
        <v>0</v>
      </c>
      <c r="CZ25" s="10">
        <f t="shared" si="67"/>
        <v>0</v>
      </c>
      <c r="DA25" s="3">
        <f t="shared" si="68"/>
        <v>0</v>
      </c>
      <c r="DB25" s="11">
        <f t="shared" si="69"/>
        <v>0</v>
      </c>
      <c r="DC25" s="12"/>
      <c r="DD25" s="2"/>
      <c r="DE25" s="3"/>
      <c r="DF25" s="3"/>
      <c r="DG25" s="3"/>
      <c r="DH25" s="3"/>
      <c r="DI25" s="3"/>
      <c r="DJ25" s="6">
        <f t="shared" si="70"/>
        <v>0</v>
      </c>
      <c r="DK25" s="10">
        <f t="shared" si="71"/>
        <v>0</v>
      </c>
      <c r="DL25" s="3">
        <f t="shared" si="72"/>
        <v>0</v>
      </c>
      <c r="DM25" s="11">
        <f t="shared" si="73"/>
        <v>0</v>
      </c>
    </row>
    <row r="26" spans="1:117" ht="15">
      <c r="A26" s="35">
        <v>20</v>
      </c>
      <c r="B26" s="36">
        <v>9</v>
      </c>
      <c r="C26" s="39" t="s">
        <v>52</v>
      </c>
      <c r="D26" s="40" t="s">
        <v>53</v>
      </c>
      <c r="E26" s="32">
        <f t="shared" si="37"/>
        <v>138.38069450138067</v>
      </c>
      <c r="F26" s="33">
        <f t="shared" si="38"/>
        <v>378.95</v>
      </c>
      <c r="G26" s="21">
        <f t="shared" si="39"/>
        <v>199.95</v>
      </c>
      <c r="H26" s="7">
        <f t="shared" si="40"/>
        <v>40</v>
      </c>
      <c r="I26" s="23">
        <f t="shared" si="41"/>
        <v>139</v>
      </c>
      <c r="J26" s="12">
        <v>42.85</v>
      </c>
      <c r="K26" s="2"/>
      <c r="L26" s="2"/>
      <c r="M26" s="2"/>
      <c r="N26" s="2"/>
      <c r="O26" s="2"/>
      <c r="P26" s="2"/>
      <c r="Q26" s="3">
        <v>22</v>
      </c>
      <c r="R26" s="3"/>
      <c r="S26" s="3"/>
      <c r="T26" s="3"/>
      <c r="U26" s="3"/>
      <c r="V26" s="13"/>
      <c r="W26" s="6">
        <f t="shared" si="42"/>
        <v>42.85</v>
      </c>
      <c r="X26" s="10">
        <f t="shared" si="43"/>
        <v>22</v>
      </c>
      <c r="Y26" s="3">
        <f t="shared" si="44"/>
        <v>0</v>
      </c>
      <c r="Z26" s="11">
        <f t="shared" si="45"/>
        <v>64.849999999999994</v>
      </c>
      <c r="AA26" s="31">
        <f>(MIN(Z$4:Z$26)/Z26)*100</f>
        <v>43.592906707787208</v>
      </c>
      <c r="AB26" s="12">
        <v>32.6</v>
      </c>
      <c r="AC26" s="2"/>
      <c r="AD26" s="2"/>
      <c r="AE26" s="2"/>
      <c r="AF26" s="3">
        <v>46</v>
      </c>
      <c r="AG26" s="3"/>
      <c r="AH26" s="3"/>
      <c r="AI26" s="3"/>
      <c r="AJ26" s="3"/>
      <c r="AK26" s="3"/>
      <c r="AL26" s="6">
        <f t="shared" si="46"/>
        <v>32.6</v>
      </c>
      <c r="AM26" s="10">
        <f t="shared" si="47"/>
        <v>46</v>
      </c>
      <c r="AN26" s="3">
        <f t="shared" si="48"/>
        <v>0</v>
      </c>
      <c r="AO26" s="11">
        <f t="shared" si="49"/>
        <v>78.599999999999994</v>
      </c>
      <c r="AP26" s="31">
        <f>(MIN(AO$4:AO$26)/AO26)*100</f>
        <v>42.442748091603058</v>
      </c>
      <c r="AQ26" s="12">
        <v>76.11</v>
      </c>
      <c r="AR26" s="2"/>
      <c r="AS26" s="2"/>
      <c r="AT26" s="3">
        <v>46</v>
      </c>
      <c r="AU26" s="3"/>
      <c r="AV26" s="3"/>
      <c r="AW26" s="3">
        <v>1</v>
      </c>
      <c r="AX26" s="3"/>
      <c r="AY26" s="3"/>
      <c r="AZ26" s="6">
        <f t="shared" si="50"/>
        <v>76.11</v>
      </c>
      <c r="BA26" s="10">
        <f t="shared" si="51"/>
        <v>46</v>
      </c>
      <c r="BB26" s="3">
        <f t="shared" si="52"/>
        <v>10</v>
      </c>
      <c r="BC26" s="11">
        <f t="shared" si="53"/>
        <v>132.11000000000001</v>
      </c>
      <c r="BD26" s="31">
        <f>(MIN(BC$4:BC$26)/BC26)*100</f>
        <v>21.958973582620541</v>
      </c>
      <c r="BE26" s="12">
        <v>35.14</v>
      </c>
      <c r="BF26" s="2"/>
      <c r="BG26" s="2"/>
      <c r="BH26" s="3">
        <v>25</v>
      </c>
      <c r="BI26" s="3"/>
      <c r="BJ26" s="3"/>
      <c r="BK26" s="3">
        <v>3</v>
      </c>
      <c r="BL26" s="3"/>
      <c r="BM26" s="3"/>
      <c r="BN26" s="6">
        <f t="shared" si="54"/>
        <v>35.14</v>
      </c>
      <c r="BO26" s="10">
        <f t="shared" si="55"/>
        <v>25</v>
      </c>
      <c r="BP26" s="3">
        <f t="shared" si="56"/>
        <v>30</v>
      </c>
      <c r="BQ26" s="11">
        <f t="shared" si="57"/>
        <v>90.14</v>
      </c>
      <c r="BR26" s="31">
        <f>(MIN(BQ$4:BQ$26)/BQ26)*100</f>
        <v>30.386066119369872</v>
      </c>
      <c r="BS26" s="12">
        <v>13.25</v>
      </c>
      <c r="BT26" s="2"/>
      <c r="BU26" s="2"/>
      <c r="BV26" s="3">
        <v>0</v>
      </c>
      <c r="BW26" s="3"/>
      <c r="BX26" s="3"/>
      <c r="BY26" s="3"/>
      <c r="BZ26" s="3"/>
      <c r="CA26" s="3"/>
      <c r="CB26" s="6">
        <f t="shared" si="58"/>
        <v>13.25</v>
      </c>
      <c r="CC26" s="10">
        <f t="shared" si="59"/>
        <v>0</v>
      </c>
      <c r="CD26" s="3">
        <f t="shared" si="60"/>
        <v>0</v>
      </c>
      <c r="CE26" s="11">
        <f t="shared" si="61"/>
        <v>13.25</v>
      </c>
      <c r="CF26" s="31">
        <f>(MIN(CE$4:CE$26)/CE26)*100</f>
        <v>25.283018867924529</v>
      </c>
      <c r="CG26" s="12"/>
      <c r="CH26" s="2"/>
      <c r="CI26" s="3"/>
      <c r="CJ26" s="3"/>
      <c r="CK26" s="3"/>
      <c r="CL26" s="3"/>
      <c r="CM26" s="3"/>
      <c r="CN26" s="6">
        <f t="shared" si="62"/>
        <v>0</v>
      </c>
      <c r="CO26" s="10">
        <f t="shared" si="63"/>
        <v>0</v>
      </c>
      <c r="CP26" s="3">
        <f t="shared" si="64"/>
        <v>0</v>
      </c>
      <c r="CQ26" s="11">
        <f t="shared" si="65"/>
        <v>0</v>
      </c>
      <c r="CR26" s="12"/>
      <c r="CS26" s="2"/>
      <c r="CT26" s="3"/>
      <c r="CU26" s="3"/>
      <c r="CV26" s="3"/>
      <c r="CW26" s="3"/>
      <c r="CX26" s="3"/>
      <c r="CY26" s="6">
        <f t="shared" si="66"/>
        <v>0</v>
      </c>
      <c r="CZ26" s="10">
        <f t="shared" si="67"/>
        <v>0</v>
      </c>
      <c r="DA26" s="3">
        <f t="shared" si="68"/>
        <v>0</v>
      </c>
      <c r="DB26" s="11">
        <f t="shared" si="69"/>
        <v>0</v>
      </c>
      <c r="DC26" s="12"/>
      <c r="DD26" s="2"/>
      <c r="DE26" s="3"/>
      <c r="DF26" s="3"/>
      <c r="DG26" s="3"/>
      <c r="DH26" s="3"/>
      <c r="DI26" s="3"/>
      <c r="DJ26" s="6">
        <f t="shared" si="70"/>
        <v>0</v>
      </c>
      <c r="DK26" s="10">
        <f t="shared" si="71"/>
        <v>0</v>
      </c>
      <c r="DL26" s="3">
        <f t="shared" si="72"/>
        <v>0</v>
      </c>
      <c r="DM26" s="11">
        <f t="shared" si="73"/>
        <v>0</v>
      </c>
    </row>
    <row r="27" spans="1:117" ht="15">
      <c r="A27" s="35"/>
      <c r="B27" s="36"/>
      <c r="C27" s="26"/>
      <c r="D27" s="25"/>
      <c r="E27" s="32" t="e">
        <f t="shared" ref="E27:E47" si="74" xml:space="preserve"> AA27+AP27+BD27+BR27</f>
        <v>#DIV/0!</v>
      </c>
      <c r="F27" s="33">
        <f t="shared" ref="F27:F47" si="75">G27+H27+I27</f>
        <v>0</v>
      </c>
      <c r="G27" s="21">
        <f t="shared" ref="G27:G29" si="76">W27+AL27+AZ27+BN27+CB27+CN27+CY27+DJ27</f>
        <v>0</v>
      </c>
      <c r="H27" s="7">
        <f t="shared" ref="H27:H29" si="77">Y27+AN27+BB27+BP27+CD27+CP27+DA27+DL27</f>
        <v>0</v>
      </c>
      <c r="I27" s="23">
        <f t="shared" ref="I27:I29" si="78">Q27+AF27+AT27+BH27+BV27+CI27+CT27+DE27</f>
        <v>0</v>
      </c>
      <c r="J27" s="12"/>
      <c r="K27" s="2"/>
      <c r="L27" s="2"/>
      <c r="M27" s="2"/>
      <c r="N27" s="2"/>
      <c r="O27" s="2"/>
      <c r="P27" s="2"/>
      <c r="Q27" s="3"/>
      <c r="R27" s="3"/>
      <c r="S27" s="3"/>
      <c r="T27" s="3"/>
      <c r="U27" s="3"/>
      <c r="V27" s="13"/>
      <c r="W27" s="6">
        <f t="shared" ref="W27:W47" si="79">IF(J27="DQ",0,J27+K27+L27+M27+N27+O27+P27)</f>
        <v>0</v>
      </c>
      <c r="X27" s="10">
        <f t="shared" ref="X27:X29" si="80">Q27</f>
        <v>0</v>
      </c>
      <c r="Y27" s="3">
        <f t="shared" ref="Y27:Y29" si="81">(R27*5)+(S27*10)+(T27*10)+(U27*15)+(V27*20)</f>
        <v>0</v>
      </c>
      <c r="Z27" s="11">
        <f t="shared" ref="Z27:Z47" si="82">IF(J27="DQ",0,W27+X27+Y27)</f>
        <v>0</v>
      </c>
      <c r="AA27" s="31" t="e">
        <f>(MIN(Z$4:Z$29)/Z27)*100</f>
        <v>#DIV/0!</v>
      </c>
      <c r="AB27" s="12"/>
      <c r="AC27" s="2"/>
      <c r="AD27" s="2"/>
      <c r="AE27" s="2"/>
      <c r="AF27" s="3"/>
      <c r="AG27" s="3"/>
      <c r="AH27" s="3"/>
      <c r="AI27" s="3"/>
      <c r="AJ27" s="3"/>
      <c r="AK27" s="3"/>
      <c r="AL27" s="6">
        <f t="shared" ref="AL27:AL47" si="83">IF(AB27="DQ",0,AB27+AC27+AD27+AE27)</f>
        <v>0</v>
      </c>
      <c r="AM27" s="10">
        <f t="shared" ref="AM27:AM29" si="84">AF27</f>
        <v>0</v>
      </c>
      <c r="AN27" s="3">
        <f t="shared" ref="AN27:AN29" si="85">(AG27*5)+(AH27*10)+(AI27*10)+(AJ27*15)+(AK27*20)</f>
        <v>0</v>
      </c>
      <c r="AO27" s="11">
        <f t="shared" ref="AO27:AO47" si="86">IF(AB27="DQ",0,AL27+AM27+AN27)</f>
        <v>0</v>
      </c>
      <c r="AP27" s="31" t="e">
        <f>(MIN(AO$4:AO$29)/AO27)*100</f>
        <v>#DIV/0!</v>
      </c>
      <c r="AQ27" s="12"/>
      <c r="AR27" s="2"/>
      <c r="AS27" s="2"/>
      <c r="AT27" s="3"/>
      <c r="AU27" s="3"/>
      <c r="AV27" s="3"/>
      <c r="AW27" s="3"/>
      <c r="AX27" s="3"/>
      <c r="AY27" s="3"/>
      <c r="AZ27" s="6">
        <f t="shared" ref="AZ27:AZ29" si="87">AQ27+AR27+AS27</f>
        <v>0</v>
      </c>
      <c r="BA27" s="10">
        <f t="shared" ref="BA27:BA29" si="88">AT27</f>
        <v>0</v>
      </c>
      <c r="BB27" s="3">
        <f t="shared" ref="BB27:BB29" si="89">(AU27*5)+(AV27*10)+(AW27*10)+(AX27*15)+(AY27*20)</f>
        <v>0</v>
      </c>
      <c r="BC27" s="11">
        <f t="shared" ref="BC27:BC29" si="90">AZ27+BA27+BB27</f>
        <v>0</v>
      </c>
      <c r="BD27" s="31" t="e">
        <f>(MIN(BC$4:BC$29)/BC27)*100</f>
        <v>#DIV/0!</v>
      </c>
      <c r="BE27" s="12"/>
      <c r="BF27" s="2"/>
      <c r="BG27" s="2"/>
      <c r="BH27" s="3"/>
      <c r="BI27" s="3"/>
      <c r="BJ27" s="3"/>
      <c r="BK27" s="3"/>
      <c r="BL27" s="3"/>
      <c r="BM27" s="3"/>
      <c r="BN27" s="6">
        <f t="shared" ref="BN27:BN29" si="91">BE27+BF27+BG27</f>
        <v>0</v>
      </c>
      <c r="BO27" s="10">
        <f t="shared" ref="BO27:BO29" si="92">BH27</f>
        <v>0</v>
      </c>
      <c r="BP27" s="3">
        <f t="shared" ref="BP27:BP29" si="93">(BI27*5)+(BJ27*10)+(BK27*10)+(BL27*15)+(BM27*20)</f>
        <v>0</v>
      </c>
      <c r="BQ27" s="11">
        <f t="shared" ref="BQ27:BQ47" si="94">IF(BE27="DQ",0,BN27+BO27+BP27)</f>
        <v>0</v>
      </c>
      <c r="BR27" s="31" t="e">
        <f>(MIN(BQ$4:BQ$29)/BQ27)*100</f>
        <v>#DIV/0!</v>
      </c>
      <c r="BS27" s="12"/>
      <c r="BT27" s="2"/>
      <c r="BU27" s="2"/>
      <c r="BV27" s="3"/>
      <c r="BW27" s="3"/>
      <c r="BX27" s="3"/>
      <c r="BY27" s="3"/>
      <c r="BZ27" s="3"/>
      <c r="CA27" s="3"/>
      <c r="CB27" s="6">
        <f t="shared" ref="CB27:CB47" si="95">IF(BS27="DQ",0,BS27+BT27+BU27)</f>
        <v>0</v>
      </c>
      <c r="CC27" s="10">
        <f t="shared" ref="CC27:CC29" si="96">BV27</f>
        <v>0</v>
      </c>
      <c r="CD27" s="3">
        <f t="shared" ref="CD27:CD29" si="97">(BW27*5)+(BX27*10)+(BY27*10)+(BZ27*15)+(CA27*20)</f>
        <v>0</v>
      </c>
      <c r="CE27" s="11">
        <f t="shared" ref="CE27:CE47" si="98">IF(BS27="DQ",0,CB27+CC27+CD27)</f>
        <v>0</v>
      </c>
      <c r="CF27" s="31" t="e">
        <f>(MIN(CE$4:CE$29)/CE27)*100</f>
        <v>#DIV/0!</v>
      </c>
      <c r="CG27" s="12"/>
      <c r="CH27" s="2"/>
      <c r="CI27" s="3"/>
      <c r="CJ27" s="3"/>
      <c r="CK27" s="3"/>
      <c r="CL27" s="3"/>
      <c r="CM27" s="3"/>
      <c r="CN27" s="6">
        <f t="shared" ref="CN27:CN29" si="99">CG27+CH27</f>
        <v>0</v>
      </c>
      <c r="CO27" s="10">
        <f t="shared" ref="CO27:CO29" si="100">CI27/2</f>
        <v>0</v>
      </c>
      <c r="CP27" s="3">
        <f t="shared" ref="CP27:CP29" si="101">(CI27*5)+(CJ27*10)+(CK27*10)+(CL27*15)+(CM27*20)</f>
        <v>0</v>
      </c>
      <c r="CQ27" s="11">
        <f t="shared" ref="CQ27:CQ29" si="102">CN27+CO27+CP27</f>
        <v>0</v>
      </c>
      <c r="CR27" s="12"/>
      <c r="CS27" s="2"/>
      <c r="CT27" s="3"/>
      <c r="CU27" s="3"/>
      <c r="CV27" s="3"/>
      <c r="CW27" s="3"/>
      <c r="CX27" s="3"/>
      <c r="CY27" s="6">
        <f t="shared" ref="CY27:CY29" si="103">CR27+CS27</f>
        <v>0</v>
      </c>
      <c r="CZ27" s="10">
        <f t="shared" ref="CZ27:CZ29" si="104">CT27/2</f>
        <v>0</v>
      </c>
      <c r="DA27" s="3">
        <f t="shared" ref="DA27:DA29" si="105">(CU27*3)+(CV27*5)+(CW27*5)+(CX27*20)</f>
        <v>0</v>
      </c>
      <c r="DB27" s="11">
        <f t="shared" ref="DB27:DB29" si="106">CY27+CZ27+DA27</f>
        <v>0</v>
      </c>
      <c r="DC27" s="12"/>
      <c r="DD27" s="2"/>
      <c r="DE27" s="3"/>
      <c r="DF27" s="3"/>
      <c r="DG27" s="3"/>
      <c r="DH27" s="3"/>
      <c r="DI27" s="3"/>
      <c r="DJ27" s="6">
        <f t="shared" ref="DJ27:DJ29" si="107">DC27+DD27</f>
        <v>0</v>
      </c>
      <c r="DK27" s="10">
        <f t="shared" ref="DK27:DK29" si="108">DE27/2</f>
        <v>0</v>
      </c>
      <c r="DL27" s="3">
        <f t="shared" ref="DL27:DL29" si="109">(DF27*3)+(DG27*5)+(DH27*5)+(DI27*20)</f>
        <v>0</v>
      </c>
      <c r="DM27" s="11">
        <f t="shared" ref="DM27:DM29" si="110">DJ27+DK27+DL27</f>
        <v>0</v>
      </c>
    </row>
    <row r="28" spans="1:117" ht="15">
      <c r="A28" s="35"/>
      <c r="B28" s="36"/>
      <c r="C28" s="26"/>
      <c r="D28" s="25"/>
      <c r="E28" s="32" t="e">
        <f t="shared" si="74"/>
        <v>#DIV/0!</v>
      </c>
      <c r="F28" s="33">
        <f t="shared" si="75"/>
        <v>0</v>
      </c>
      <c r="G28" s="21">
        <f t="shared" si="76"/>
        <v>0</v>
      </c>
      <c r="H28" s="7">
        <f t="shared" si="77"/>
        <v>0</v>
      </c>
      <c r="I28" s="23">
        <f t="shared" si="78"/>
        <v>0</v>
      </c>
      <c r="J28" s="12"/>
      <c r="K28" s="2"/>
      <c r="L28" s="2"/>
      <c r="M28" s="2"/>
      <c r="N28" s="2"/>
      <c r="O28" s="2"/>
      <c r="P28" s="2"/>
      <c r="Q28" s="3"/>
      <c r="R28" s="3"/>
      <c r="S28" s="3"/>
      <c r="T28" s="3"/>
      <c r="U28" s="3"/>
      <c r="V28" s="13"/>
      <c r="W28" s="6">
        <f t="shared" si="79"/>
        <v>0</v>
      </c>
      <c r="X28" s="10">
        <f t="shared" si="80"/>
        <v>0</v>
      </c>
      <c r="Y28" s="3">
        <f t="shared" si="81"/>
        <v>0</v>
      </c>
      <c r="Z28" s="11">
        <f t="shared" si="82"/>
        <v>0</v>
      </c>
      <c r="AA28" s="31" t="e">
        <f>(MIN(Z$4:Z$29)/Z28)*100</f>
        <v>#DIV/0!</v>
      </c>
      <c r="AB28" s="12"/>
      <c r="AC28" s="2"/>
      <c r="AD28" s="2"/>
      <c r="AE28" s="2"/>
      <c r="AF28" s="3"/>
      <c r="AG28" s="3"/>
      <c r="AH28" s="3"/>
      <c r="AI28" s="3"/>
      <c r="AJ28" s="3"/>
      <c r="AK28" s="3"/>
      <c r="AL28" s="6">
        <f t="shared" si="83"/>
        <v>0</v>
      </c>
      <c r="AM28" s="10">
        <f t="shared" si="84"/>
        <v>0</v>
      </c>
      <c r="AN28" s="3">
        <f t="shared" si="85"/>
        <v>0</v>
      </c>
      <c r="AO28" s="11">
        <f t="shared" si="86"/>
        <v>0</v>
      </c>
      <c r="AP28" s="31" t="e">
        <f>(MIN(AO$4:AO$29)/AO28)*100</f>
        <v>#DIV/0!</v>
      </c>
      <c r="AQ28" s="12"/>
      <c r="AR28" s="2"/>
      <c r="AS28" s="2"/>
      <c r="AT28" s="3"/>
      <c r="AU28" s="3"/>
      <c r="AV28" s="3"/>
      <c r="AW28" s="3"/>
      <c r="AX28" s="3"/>
      <c r="AY28" s="3"/>
      <c r="AZ28" s="6">
        <f t="shared" si="87"/>
        <v>0</v>
      </c>
      <c r="BA28" s="10">
        <f t="shared" si="88"/>
        <v>0</v>
      </c>
      <c r="BB28" s="3">
        <f t="shared" si="89"/>
        <v>0</v>
      </c>
      <c r="BC28" s="11">
        <f t="shared" si="90"/>
        <v>0</v>
      </c>
      <c r="BD28" s="31" t="e">
        <f>(MIN(BC$4:BC$29)/BC28)*100</f>
        <v>#DIV/0!</v>
      </c>
      <c r="BE28" s="12"/>
      <c r="BF28" s="2"/>
      <c r="BG28" s="2"/>
      <c r="BH28" s="3"/>
      <c r="BI28" s="3"/>
      <c r="BJ28" s="3"/>
      <c r="BK28" s="3"/>
      <c r="BL28" s="3"/>
      <c r="BM28" s="3"/>
      <c r="BN28" s="6">
        <f t="shared" si="91"/>
        <v>0</v>
      </c>
      <c r="BO28" s="10">
        <f t="shared" si="92"/>
        <v>0</v>
      </c>
      <c r="BP28" s="3">
        <f t="shared" si="93"/>
        <v>0</v>
      </c>
      <c r="BQ28" s="11">
        <f t="shared" si="94"/>
        <v>0</v>
      </c>
      <c r="BR28" s="31" t="e">
        <f>(MIN(BQ$4:BQ$29)/BQ28)*100</f>
        <v>#DIV/0!</v>
      </c>
      <c r="BS28" s="12"/>
      <c r="BT28" s="2"/>
      <c r="BU28" s="2"/>
      <c r="BV28" s="3"/>
      <c r="BW28" s="3"/>
      <c r="BX28" s="3"/>
      <c r="BY28" s="3"/>
      <c r="BZ28" s="3"/>
      <c r="CA28" s="3"/>
      <c r="CB28" s="6">
        <f t="shared" si="95"/>
        <v>0</v>
      </c>
      <c r="CC28" s="10">
        <f t="shared" si="96"/>
        <v>0</v>
      </c>
      <c r="CD28" s="3">
        <f t="shared" si="97"/>
        <v>0</v>
      </c>
      <c r="CE28" s="11">
        <f t="shared" si="98"/>
        <v>0</v>
      </c>
      <c r="CF28" s="31" t="e">
        <f>(MIN(CE$4:CE$29)/CE28)*100</f>
        <v>#DIV/0!</v>
      </c>
      <c r="CG28" s="12"/>
      <c r="CH28" s="2"/>
      <c r="CI28" s="3"/>
      <c r="CJ28" s="3"/>
      <c r="CK28" s="3"/>
      <c r="CL28" s="3"/>
      <c r="CM28" s="3"/>
      <c r="CN28" s="6">
        <f t="shared" si="99"/>
        <v>0</v>
      </c>
      <c r="CO28" s="10">
        <f t="shared" si="100"/>
        <v>0</v>
      </c>
      <c r="CP28" s="3">
        <f t="shared" si="101"/>
        <v>0</v>
      </c>
      <c r="CQ28" s="11">
        <f t="shared" si="102"/>
        <v>0</v>
      </c>
      <c r="CR28" s="12"/>
      <c r="CS28" s="2"/>
      <c r="CT28" s="3"/>
      <c r="CU28" s="3"/>
      <c r="CV28" s="3"/>
      <c r="CW28" s="3"/>
      <c r="CX28" s="3"/>
      <c r="CY28" s="6">
        <f t="shared" si="103"/>
        <v>0</v>
      </c>
      <c r="CZ28" s="10">
        <f t="shared" si="104"/>
        <v>0</v>
      </c>
      <c r="DA28" s="3">
        <f t="shared" si="105"/>
        <v>0</v>
      </c>
      <c r="DB28" s="11">
        <f t="shared" si="106"/>
        <v>0</v>
      </c>
      <c r="DC28" s="12"/>
      <c r="DD28" s="2"/>
      <c r="DE28" s="3"/>
      <c r="DF28" s="3"/>
      <c r="DG28" s="3"/>
      <c r="DH28" s="3"/>
      <c r="DI28" s="3"/>
      <c r="DJ28" s="6">
        <f t="shared" si="107"/>
        <v>0</v>
      </c>
      <c r="DK28" s="10">
        <f t="shared" si="108"/>
        <v>0</v>
      </c>
      <c r="DL28" s="3">
        <f t="shared" si="109"/>
        <v>0</v>
      </c>
      <c r="DM28" s="11">
        <f t="shared" si="110"/>
        <v>0</v>
      </c>
    </row>
    <row r="29" spans="1:117" ht="15">
      <c r="A29" s="35"/>
      <c r="B29" s="36"/>
      <c r="C29" s="26"/>
      <c r="D29" s="25"/>
      <c r="E29" s="32" t="e">
        <f t="shared" si="74"/>
        <v>#DIV/0!</v>
      </c>
      <c r="F29" s="33">
        <f t="shared" si="75"/>
        <v>0</v>
      </c>
      <c r="G29" s="21">
        <f t="shared" si="76"/>
        <v>0</v>
      </c>
      <c r="H29" s="7">
        <f t="shared" si="77"/>
        <v>0</v>
      </c>
      <c r="I29" s="23">
        <f t="shared" si="78"/>
        <v>0</v>
      </c>
      <c r="J29" s="27"/>
      <c r="K29" s="2"/>
      <c r="L29" s="2"/>
      <c r="M29" s="2"/>
      <c r="N29" s="2"/>
      <c r="O29" s="2"/>
      <c r="P29" s="2"/>
      <c r="Q29" s="3"/>
      <c r="R29" s="3"/>
      <c r="S29" s="3"/>
      <c r="T29" s="3"/>
      <c r="U29" s="3"/>
      <c r="V29" s="13"/>
      <c r="W29" s="6">
        <f t="shared" si="79"/>
        <v>0</v>
      </c>
      <c r="X29" s="10">
        <f t="shared" si="80"/>
        <v>0</v>
      </c>
      <c r="Y29" s="3">
        <f t="shared" si="81"/>
        <v>0</v>
      </c>
      <c r="Z29" s="11">
        <f t="shared" si="82"/>
        <v>0</v>
      </c>
      <c r="AA29" s="31" t="e">
        <f>(MIN(Z$4:Z$29)/Z29)*100</f>
        <v>#DIV/0!</v>
      </c>
      <c r="AB29" s="12"/>
      <c r="AC29" s="2"/>
      <c r="AD29" s="2"/>
      <c r="AE29" s="2"/>
      <c r="AF29" s="3"/>
      <c r="AG29" s="3"/>
      <c r="AH29" s="3"/>
      <c r="AI29" s="3"/>
      <c r="AJ29" s="3"/>
      <c r="AK29" s="3"/>
      <c r="AL29" s="6">
        <f t="shared" si="83"/>
        <v>0</v>
      </c>
      <c r="AM29" s="10">
        <f t="shared" si="84"/>
        <v>0</v>
      </c>
      <c r="AN29" s="3">
        <f t="shared" si="85"/>
        <v>0</v>
      </c>
      <c r="AO29" s="11">
        <f t="shared" si="86"/>
        <v>0</v>
      </c>
      <c r="AP29" s="31" t="e">
        <f>(MIN(AO$4:AO$29)/AO29)*100</f>
        <v>#DIV/0!</v>
      </c>
      <c r="AQ29" s="12"/>
      <c r="AR29" s="2"/>
      <c r="AS29" s="2"/>
      <c r="AT29" s="3"/>
      <c r="AU29" s="3"/>
      <c r="AV29" s="3"/>
      <c r="AW29" s="3"/>
      <c r="AX29" s="3"/>
      <c r="AY29" s="3"/>
      <c r="AZ29" s="6">
        <f t="shared" si="87"/>
        <v>0</v>
      </c>
      <c r="BA29" s="10">
        <f t="shared" si="88"/>
        <v>0</v>
      </c>
      <c r="BB29" s="3">
        <f t="shared" si="89"/>
        <v>0</v>
      </c>
      <c r="BC29" s="11">
        <f t="shared" si="90"/>
        <v>0</v>
      </c>
      <c r="BD29" s="31" t="e">
        <f>(MIN(BC$4:BC$29)/BC29)*100</f>
        <v>#DIV/0!</v>
      </c>
      <c r="BE29" s="12"/>
      <c r="BF29" s="2"/>
      <c r="BG29" s="2"/>
      <c r="BH29" s="3"/>
      <c r="BI29" s="3"/>
      <c r="BJ29" s="3"/>
      <c r="BK29" s="3"/>
      <c r="BL29" s="3"/>
      <c r="BM29" s="3"/>
      <c r="BN29" s="6">
        <f t="shared" si="91"/>
        <v>0</v>
      </c>
      <c r="BO29" s="10">
        <f t="shared" si="92"/>
        <v>0</v>
      </c>
      <c r="BP29" s="3">
        <f t="shared" si="93"/>
        <v>0</v>
      </c>
      <c r="BQ29" s="11">
        <f t="shared" si="94"/>
        <v>0</v>
      </c>
      <c r="BR29" s="31" t="e">
        <f>(MIN(BQ$4:BQ$29)/BQ29)*100</f>
        <v>#DIV/0!</v>
      </c>
      <c r="BS29" s="12"/>
      <c r="BT29" s="2"/>
      <c r="BU29" s="2"/>
      <c r="BV29" s="3"/>
      <c r="BW29" s="3"/>
      <c r="BX29" s="3"/>
      <c r="BY29" s="3"/>
      <c r="BZ29" s="3"/>
      <c r="CA29" s="3"/>
      <c r="CB29" s="6">
        <f t="shared" si="95"/>
        <v>0</v>
      </c>
      <c r="CC29" s="10">
        <f t="shared" si="96"/>
        <v>0</v>
      </c>
      <c r="CD29" s="3">
        <f t="shared" si="97"/>
        <v>0</v>
      </c>
      <c r="CE29" s="11">
        <f t="shared" si="98"/>
        <v>0</v>
      </c>
      <c r="CF29" s="31" t="e">
        <f>(MIN(CE$4:CE$29)/CE29)*100</f>
        <v>#DIV/0!</v>
      </c>
      <c r="CG29" s="12"/>
      <c r="CH29" s="2"/>
      <c r="CI29" s="3"/>
      <c r="CJ29" s="3"/>
      <c r="CK29" s="3"/>
      <c r="CL29" s="3"/>
      <c r="CM29" s="3"/>
      <c r="CN29" s="6">
        <f t="shared" si="99"/>
        <v>0</v>
      </c>
      <c r="CO29" s="10">
        <f t="shared" si="100"/>
        <v>0</v>
      </c>
      <c r="CP29" s="3">
        <f t="shared" si="101"/>
        <v>0</v>
      </c>
      <c r="CQ29" s="11">
        <f t="shared" si="102"/>
        <v>0</v>
      </c>
      <c r="CR29" s="12"/>
      <c r="CS29" s="2"/>
      <c r="CT29" s="3"/>
      <c r="CU29" s="3"/>
      <c r="CV29" s="3"/>
      <c r="CW29" s="3"/>
      <c r="CX29" s="3"/>
      <c r="CY29" s="6">
        <f t="shared" si="103"/>
        <v>0</v>
      </c>
      <c r="CZ29" s="10">
        <f t="shared" si="104"/>
        <v>0</v>
      </c>
      <c r="DA29" s="3">
        <f t="shared" si="105"/>
        <v>0</v>
      </c>
      <c r="DB29" s="11">
        <f t="shared" si="106"/>
        <v>0</v>
      </c>
      <c r="DC29" s="12"/>
      <c r="DD29" s="2"/>
      <c r="DE29" s="3"/>
      <c r="DF29" s="3"/>
      <c r="DG29" s="3"/>
      <c r="DH29" s="3"/>
      <c r="DI29" s="3"/>
      <c r="DJ29" s="6">
        <f t="shared" si="107"/>
        <v>0</v>
      </c>
      <c r="DK29" s="10">
        <f t="shared" si="108"/>
        <v>0</v>
      </c>
      <c r="DL29" s="3">
        <f t="shared" si="109"/>
        <v>0</v>
      </c>
      <c r="DM29" s="11">
        <f t="shared" si="110"/>
        <v>0</v>
      </c>
    </row>
    <row r="30" spans="1:117" ht="15">
      <c r="A30" s="35"/>
      <c r="B30" s="36"/>
      <c r="C30" s="26"/>
      <c r="D30" s="25"/>
      <c r="E30" s="32" t="e">
        <f t="shared" si="74"/>
        <v>#DIV/0!</v>
      </c>
      <c r="F30" s="33">
        <f t="shared" si="75"/>
        <v>0</v>
      </c>
      <c r="G30" s="21">
        <f t="shared" ref="G30:G47" si="111">W30+AL30+AZ30+BN30+CB30+CN30+CY30+DJ30</f>
        <v>0</v>
      </c>
      <c r="H30" s="7">
        <f t="shared" ref="H30:H47" si="112">Y30+AN30+BB30+BP30+CD30+CP30+DA30+DL30</f>
        <v>0</v>
      </c>
      <c r="I30" s="23">
        <f t="shared" ref="I30:I47" si="113">Q30+AF30+AT30+BH30+BV30+CI30+CT30+DE30</f>
        <v>0</v>
      </c>
      <c r="J30" s="27"/>
      <c r="K30" s="2"/>
      <c r="L30" s="2"/>
      <c r="M30" s="2"/>
      <c r="N30" s="2"/>
      <c r="O30" s="2"/>
      <c r="P30" s="2"/>
      <c r="Q30" s="3"/>
      <c r="R30" s="3"/>
      <c r="S30" s="3"/>
      <c r="T30" s="3"/>
      <c r="U30" s="3"/>
      <c r="V30" s="13"/>
      <c r="W30" s="6">
        <f t="shared" si="79"/>
        <v>0</v>
      </c>
      <c r="X30" s="10">
        <f t="shared" ref="X30:X47" si="114">Q30</f>
        <v>0</v>
      </c>
      <c r="Y30" s="3">
        <f t="shared" ref="Y30:Y47" si="115">(R30*5)+(S30*10)+(T30*10)+(U30*15)+(V30*20)</f>
        <v>0</v>
      </c>
      <c r="Z30" s="11">
        <f t="shared" si="82"/>
        <v>0</v>
      </c>
      <c r="AA30" s="31" t="e">
        <f>(MIN(Z$4:Z$29)/Z30)*100</f>
        <v>#DIV/0!</v>
      </c>
      <c r="AB30" s="12"/>
      <c r="AC30" s="2"/>
      <c r="AD30" s="2"/>
      <c r="AE30" s="2"/>
      <c r="AF30" s="3"/>
      <c r="AG30" s="3"/>
      <c r="AH30" s="3"/>
      <c r="AI30" s="3"/>
      <c r="AJ30" s="3"/>
      <c r="AK30" s="3"/>
      <c r="AL30" s="6">
        <f t="shared" si="83"/>
        <v>0</v>
      </c>
      <c r="AM30" s="10">
        <f t="shared" ref="AM30:AM47" si="116">AF30</f>
        <v>0</v>
      </c>
      <c r="AN30" s="3">
        <f t="shared" ref="AN30:AN47" si="117">(AG30*5)+(AH30*10)+(AI30*10)+(AJ30*15)+(AK30*20)</f>
        <v>0</v>
      </c>
      <c r="AO30" s="11">
        <f t="shared" si="86"/>
        <v>0</v>
      </c>
      <c r="AP30" s="31" t="e">
        <f>(MIN(AO$4:AO$29)/AO30)*100</f>
        <v>#DIV/0!</v>
      </c>
      <c r="AQ30" s="12"/>
      <c r="AR30" s="2"/>
      <c r="AS30" s="2"/>
      <c r="AT30" s="3"/>
      <c r="AU30" s="3"/>
      <c r="AV30" s="3"/>
      <c r="AW30" s="3"/>
      <c r="AX30" s="3"/>
      <c r="AY30" s="3"/>
      <c r="AZ30" s="6">
        <f t="shared" ref="AZ30:AZ47" si="118">AQ30+AR30+AS30</f>
        <v>0</v>
      </c>
      <c r="BA30" s="10">
        <f t="shared" ref="BA30:BA47" si="119">AT30</f>
        <v>0</v>
      </c>
      <c r="BB30" s="3">
        <f t="shared" ref="BB30:BB47" si="120">(AU30*5)+(AV30*10)+(AW30*10)+(AX30*15)+(AY30*20)</f>
        <v>0</v>
      </c>
      <c r="BC30" s="11">
        <f t="shared" ref="BC30:BC47" si="121">AZ30+BA30+BB30</f>
        <v>0</v>
      </c>
      <c r="BD30" s="31" t="e">
        <f>(MIN(BC$4:BC$29)/BC30)*100</f>
        <v>#DIV/0!</v>
      </c>
      <c r="BE30" s="12"/>
      <c r="BF30" s="2"/>
      <c r="BG30" s="2"/>
      <c r="BH30" s="3"/>
      <c r="BI30" s="3"/>
      <c r="BJ30" s="3"/>
      <c r="BK30" s="3"/>
      <c r="BL30" s="3"/>
      <c r="BM30" s="3"/>
      <c r="BN30" s="6">
        <f t="shared" ref="BN30:BN47" si="122">BE30+BF30+BG30</f>
        <v>0</v>
      </c>
      <c r="BO30" s="10">
        <f t="shared" ref="BO30:BO47" si="123">BH30</f>
        <v>0</v>
      </c>
      <c r="BP30" s="3">
        <f t="shared" ref="BP30:BP47" si="124">(BI30*5)+(BJ30*10)+(BK30*10)+(BL30*15)+(BM30*20)</f>
        <v>0</v>
      </c>
      <c r="BQ30" s="11">
        <f t="shared" si="94"/>
        <v>0</v>
      </c>
      <c r="BR30" s="31" t="e">
        <f>(MIN(BQ$4:BQ$29)/BQ30)*100</f>
        <v>#DIV/0!</v>
      </c>
      <c r="BS30" s="12"/>
      <c r="BT30" s="2"/>
      <c r="BU30" s="2"/>
      <c r="BV30" s="3"/>
      <c r="BW30" s="3"/>
      <c r="BX30" s="3"/>
      <c r="BY30" s="3"/>
      <c r="BZ30" s="3"/>
      <c r="CA30" s="3"/>
      <c r="CB30" s="6">
        <f t="shared" si="95"/>
        <v>0</v>
      </c>
      <c r="CC30" s="10">
        <f t="shared" ref="CC30:CC47" si="125">BV30</f>
        <v>0</v>
      </c>
      <c r="CD30" s="3">
        <f t="shared" ref="CD30:CD47" si="126">(BW30*5)+(BX30*10)+(BY30*10)+(BZ30*15)+(CA30*20)</f>
        <v>0</v>
      </c>
      <c r="CE30" s="11">
        <f t="shared" si="98"/>
        <v>0</v>
      </c>
      <c r="CF30" s="31" t="e">
        <f>(MIN(CE$4:CE$29)/CE30)*100</f>
        <v>#DIV/0!</v>
      </c>
      <c r="CG30" s="12"/>
      <c r="CH30" s="2"/>
      <c r="CI30" s="3"/>
      <c r="CJ30" s="3"/>
      <c r="CK30" s="3"/>
      <c r="CL30" s="3"/>
      <c r="CM30" s="3"/>
      <c r="CN30" s="6">
        <f t="shared" ref="CN30:CN47" si="127">CG30+CH30</f>
        <v>0</v>
      </c>
      <c r="CO30" s="10">
        <f t="shared" ref="CO30:CO47" si="128">CI30/2</f>
        <v>0</v>
      </c>
      <c r="CP30" s="3">
        <f t="shared" ref="CP30:CP47" si="129">(CI30*5)+(CJ30*10)+(CK30*10)+(CL30*15)+(CM30*20)</f>
        <v>0</v>
      </c>
      <c r="CQ30" s="11">
        <f t="shared" ref="CQ30:CQ47" si="130">CN30+CO30+CP30</f>
        <v>0</v>
      </c>
      <c r="CR30" s="12"/>
      <c r="CS30" s="2"/>
      <c r="CT30" s="3"/>
      <c r="CU30" s="3"/>
      <c r="CV30" s="3"/>
      <c r="CW30" s="3"/>
      <c r="CX30" s="3"/>
      <c r="CY30" s="6">
        <f t="shared" ref="CY30:CY47" si="131">CR30+CS30</f>
        <v>0</v>
      </c>
      <c r="CZ30" s="10">
        <f t="shared" ref="CZ30:CZ47" si="132">CT30/2</f>
        <v>0</v>
      </c>
      <c r="DA30" s="3">
        <f t="shared" ref="DA30:DA47" si="133">(CU30*3)+(CV30*5)+(CW30*5)+(CX30*20)</f>
        <v>0</v>
      </c>
      <c r="DB30" s="11">
        <f t="shared" ref="DB30:DB47" si="134">CY30+CZ30+DA30</f>
        <v>0</v>
      </c>
      <c r="DC30" s="12"/>
      <c r="DD30" s="2"/>
      <c r="DE30" s="3"/>
      <c r="DF30" s="3"/>
      <c r="DG30" s="3"/>
      <c r="DH30" s="3"/>
      <c r="DI30" s="3"/>
      <c r="DJ30" s="6">
        <f t="shared" ref="DJ30:DJ39" si="135">DC30+DD30</f>
        <v>0</v>
      </c>
      <c r="DK30" s="10">
        <f t="shared" ref="DK30:DK47" si="136">DE30/2</f>
        <v>0</v>
      </c>
      <c r="DL30" s="3">
        <f t="shared" ref="DL30:DL47" si="137">(DF30*3)+(DG30*5)+(DH30*5)+(DI30*20)</f>
        <v>0</v>
      </c>
      <c r="DM30" s="11">
        <f t="shared" ref="DM30:DM39" si="138">DJ30+DK30+DL30</f>
        <v>0</v>
      </c>
    </row>
    <row r="31" spans="1:117" ht="15">
      <c r="A31" s="35"/>
      <c r="B31" s="36"/>
      <c r="C31" s="26"/>
      <c r="D31" s="25"/>
      <c r="E31" s="32" t="e">
        <f t="shared" si="74"/>
        <v>#DIV/0!</v>
      </c>
      <c r="F31" s="33">
        <f t="shared" si="75"/>
        <v>0</v>
      </c>
      <c r="G31" s="21">
        <f t="shared" si="111"/>
        <v>0</v>
      </c>
      <c r="H31" s="7">
        <f t="shared" si="112"/>
        <v>0</v>
      </c>
      <c r="I31" s="23">
        <f t="shared" si="113"/>
        <v>0</v>
      </c>
      <c r="J31" s="27"/>
      <c r="K31" s="2"/>
      <c r="L31" s="2"/>
      <c r="M31" s="2"/>
      <c r="N31" s="2"/>
      <c r="O31" s="2"/>
      <c r="P31" s="2"/>
      <c r="Q31" s="3"/>
      <c r="R31" s="3"/>
      <c r="S31" s="3"/>
      <c r="T31" s="3"/>
      <c r="U31" s="3"/>
      <c r="V31" s="13"/>
      <c r="W31" s="6">
        <f t="shared" si="79"/>
        <v>0</v>
      </c>
      <c r="X31" s="10">
        <f t="shared" si="114"/>
        <v>0</v>
      </c>
      <c r="Y31" s="3">
        <f t="shared" si="115"/>
        <v>0</v>
      </c>
      <c r="Z31" s="11">
        <f t="shared" si="82"/>
        <v>0</v>
      </c>
      <c r="AA31" s="31" t="e">
        <f>(MIN(Z$4:Z$29)/Z31)*100</f>
        <v>#DIV/0!</v>
      </c>
      <c r="AB31" s="12"/>
      <c r="AC31" s="2"/>
      <c r="AD31" s="2"/>
      <c r="AE31" s="2"/>
      <c r="AF31" s="3"/>
      <c r="AG31" s="3"/>
      <c r="AH31" s="3"/>
      <c r="AI31" s="3"/>
      <c r="AJ31" s="3"/>
      <c r="AK31" s="3"/>
      <c r="AL31" s="6">
        <f t="shared" si="83"/>
        <v>0</v>
      </c>
      <c r="AM31" s="10">
        <f t="shared" si="116"/>
        <v>0</v>
      </c>
      <c r="AN31" s="3">
        <f t="shared" si="117"/>
        <v>0</v>
      </c>
      <c r="AO31" s="11">
        <f t="shared" si="86"/>
        <v>0</v>
      </c>
      <c r="AP31" s="31" t="e">
        <f>(MIN(AO$4:AO$29)/AO31)*100</f>
        <v>#DIV/0!</v>
      </c>
      <c r="AQ31" s="12"/>
      <c r="AR31" s="2"/>
      <c r="AS31" s="2"/>
      <c r="AT31" s="3"/>
      <c r="AU31" s="3"/>
      <c r="AV31" s="3"/>
      <c r="AW31" s="3"/>
      <c r="AX31" s="3"/>
      <c r="AY31" s="3"/>
      <c r="AZ31" s="6">
        <f t="shared" si="118"/>
        <v>0</v>
      </c>
      <c r="BA31" s="10">
        <f t="shared" si="119"/>
        <v>0</v>
      </c>
      <c r="BB31" s="3">
        <f t="shared" si="120"/>
        <v>0</v>
      </c>
      <c r="BC31" s="11">
        <f t="shared" si="121"/>
        <v>0</v>
      </c>
      <c r="BD31" s="31" t="e">
        <f>(MIN(BC$4:BC$29)/BC31)*100</f>
        <v>#DIV/0!</v>
      </c>
      <c r="BE31" s="12"/>
      <c r="BF31" s="2"/>
      <c r="BG31" s="2"/>
      <c r="BH31" s="3"/>
      <c r="BI31" s="3"/>
      <c r="BJ31" s="3"/>
      <c r="BK31" s="3"/>
      <c r="BL31" s="3"/>
      <c r="BM31" s="3"/>
      <c r="BN31" s="6">
        <f t="shared" si="122"/>
        <v>0</v>
      </c>
      <c r="BO31" s="10">
        <f t="shared" si="123"/>
        <v>0</v>
      </c>
      <c r="BP31" s="3">
        <f t="shared" si="124"/>
        <v>0</v>
      </c>
      <c r="BQ31" s="11">
        <f t="shared" si="94"/>
        <v>0</v>
      </c>
      <c r="BR31" s="31" t="e">
        <f>(MIN(BQ$4:BQ$29)/BQ31)*100</f>
        <v>#DIV/0!</v>
      </c>
      <c r="BS31" s="12"/>
      <c r="BT31" s="2"/>
      <c r="BU31" s="2"/>
      <c r="BV31" s="3"/>
      <c r="BW31" s="3"/>
      <c r="BX31" s="3"/>
      <c r="BY31" s="3"/>
      <c r="BZ31" s="3"/>
      <c r="CA31" s="3"/>
      <c r="CB31" s="6">
        <f t="shared" si="95"/>
        <v>0</v>
      </c>
      <c r="CC31" s="10">
        <f t="shared" si="125"/>
        <v>0</v>
      </c>
      <c r="CD31" s="3">
        <f t="shared" si="126"/>
        <v>0</v>
      </c>
      <c r="CE31" s="11">
        <f t="shared" si="98"/>
        <v>0</v>
      </c>
      <c r="CF31" s="31" t="e">
        <f>(MIN(CE$4:CE$29)/CE31)*100</f>
        <v>#DIV/0!</v>
      </c>
      <c r="CG31" s="12"/>
      <c r="CH31" s="2"/>
      <c r="CI31" s="3"/>
      <c r="CJ31" s="3"/>
      <c r="CK31" s="3"/>
      <c r="CL31" s="3"/>
      <c r="CM31" s="3"/>
      <c r="CN31" s="6">
        <f t="shared" si="127"/>
        <v>0</v>
      </c>
      <c r="CO31" s="10">
        <f t="shared" si="128"/>
        <v>0</v>
      </c>
      <c r="CP31" s="3">
        <f t="shared" si="129"/>
        <v>0</v>
      </c>
      <c r="CQ31" s="11">
        <f t="shared" si="130"/>
        <v>0</v>
      </c>
      <c r="CR31" s="12"/>
      <c r="CS31" s="2"/>
      <c r="CT31" s="3"/>
      <c r="CU31" s="3"/>
      <c r="CV31" s="3"/>
      <c r="CW31" s="3"/>
      <c r="CX31" s="3"/>
      <c r="CY31" s="6">
        <f t="shared" si="131"/>
        <v>0</v>
      </c>
      <c r="CZ31" s="10">
        <f t="shared" si="132"/>
        <v>0</v>
      </c>
      <c r="DA31" s="3">
        <f t="shared" si="133"/>
        <v>0</v>
      </c>
      <c r="DB31" s="11">
        <f t="shared" si="134"/>
        <v>0</v>
      </c>
      <c r="DC31" s="12"/>
      <c r="DD31" s="2"/>
      <c r="DE31" s="3"/>
      <c r="DF31" s="3"/>
      <c r="DG31" s="3"/>
      <c r="DH31" s="3"/>
      <c r="DI31" s="3"/>
      <c r="DJ31" s="6">
        <f t="shared" si="135"/>
        <v>0</v>
      </c>
      <c r="DK31" s="10">
        <f t="shared" si="136"/>
        <v>0</v>
      </c>
      <c r="DL31" s="3">
        <f t="shared" si="137"/>
        <v>0</v>
      </c>
      <c r="DM31" s="11">
        <f t="shared" si="138"/>
        <v>0</v>
      </c>
    </row>
    <row r="32" spans="1:117" ht="15">
      <c r="A32" s="35"/>
      <c r="B32" s="36"/>
      <c r="C32" s="26"/>
      <c r="D32" s="25"/>
      <c r="E32" s="32" t="e">
        <f t="shared" si="74"/>
        <v>#DIV/0!</v>
      </c>
      <c r="F32" s="33">
        <f t="shared" si="75"/>
        <v>0</v>
      </c>
      <c r="G32" s="21">
        <f t="shared" si="111"/>
        <v>0</v>
      </c>
      <c r="H32" s="7">
        <f t="shared" si="112"/>
        <v>0</v>
      </c>
      <c r="I32" s="23">
        <f t="shared" si="113"/>
        <v>0</v>
      </c>
      <c r="J32" s="27"/>
      <c r="K32" s="2"/>
      <c r="L32" s="2"/>
      <c r="M32" s="2"/>
      <c r="N32" s="2"/>
      <c r="O32" s="2"/>
      <c r="P32" s="2"/>
      <c r="Q32" s="3"/>
      <c r="R32" s="3"/>
      <c r="S32" s="3"/>
      <c r="T32" s="3"/>
      <c r="U32" s="3"/>
      <c r="V32" s="13"/>
      <c r="W32" s="6">
        <f t="shared" si="79"/>
        <v>0</v>
      </c>
      <c r="X32" s="10">
        <f t="shared" si="114"/>
        <v>0</v>
      </c>
      <c r="Y32" s="3">
        <f t="shared" si="115"/>
        <v>0</v>
      </c>
      <c r="Z32" s="11">
        <f t="shared" si="82"/>
        <v>0</v>
      </c>
      <c r="AA32" s="31" t="e">
        <f>(MIN(Z$4:Z$29)/Z32)*100</f>
        <v>#DIV/0!</v>
      </c>
      <c r="AB32" s="12"/>
      <c r="AC32" s="2"/>
      <c r="AD32" s="2"/>
      <c r="AE32" s="2"/>
      <c r="AF32" s="3"/>
      <c r="AG32" s="3"/>
      <c r="AH32" s="3"/>
      <c r="AI32" s="3"/>
      <c r="AJ32" s="3"/>
      <c r="AK32" s="3"/>
      <c r="AL32" s="6">
        <f t="shared" si="83"/>
        <v>0</v>
      </c>
      <c r="AM32" s="10">
        <f t="shared" si="116"/>
        <v>0</v>
      </c>
      <c r="AN32" s="3">
        <f t="shared" si="117"/>
        <v>0</v>
      </c>
      <c r="AO32" s="11">
        <f t="shared" si="86"/>
        <v>0</v>
      </c>
      <c r="AP32" s="31" t="e">
        <f>(MIN(AO$4:AO$29)/AO32)*100</f>
        <v>#DIV/0!</v>
      </c>
      <c r="AQ32" s="12"/>
      <c r="AR32" s="2"/>
      <c r="AS32" s="2"/>
      <c r="AT32" s="3"/>
      <c r="AU32" s="3"/>
      <c r="AV32" s="3"/>
      <c r="AW32" s="3"/>
      <c r="AX32" s="3"/>
      <c r="AY32" s="3"/>
      <c r="AZ32" s="6">
        <f t="shared" si="118"/>
        <v>0</v>
      </c>
      <c r="BA32" s="10">
        <f t="shared" si="119"/>
        <v>0</v>
      </c>
      <c r="BB32" s="3">
        <f t="shared" si="120"/>
        <v>0</v>
      </c>
      <c r="BC32" s="11">
        <f t="shared" si="121"/>
        <v>0</v>
      </c>
      <c r="BD32" s="31" t="e">
        <f>(MIN(BC$4:BC$29)/BC32)*100</f>
        <v>#DIV/0!</v>
      </c>
      <c r="BE32" s="12"/>
      <c r="BF32" s="2"/>
      <c r="BG32" s="2"/>
      <c r="BH32" s="3"/>
      <c r="BI32" s="3"/>
      <c r="BJ32" s="3"/>
      <c r="BK32" s="3"/>
      <c r="BL32" s="3"/>
      <c r="BM32" s="3"/>
      <c r="BN32" s="6">
        <f t="shared" si="122"/>
        <v>0</v>
      </c>
      <c r="BO32" s="10">
        <f t="shared" si="123"/>
        <v>0</v>
      </c>
      <c r="BP32" s="3">
        <f t="shared" si="124"/>
        <v>0</v>
      </c>
      <c r="BQ32" s="11">
        <f t="shared" si="94"/>
        <v>0</v>
      </c>
      <c r="BR32" s="31" t="e">
        <f>(MIN(BQ$4:BQ$29)/BQ32)*100</f>
        <v>#DIV/0!</v>
      </c>
      <c r="BS32" s="12"/>
      <c r="BT32" s="2"/>
      <c r="BU32" s="2"/>
      <c r="BV32" s="3"/>
      <c r="BW32" s="3"/>
      <c r="BX32" s="3"/>
      <c r="BY32" s="3"/>
      <c r="BZ32" s="3"/>
      <c r="CA32" s="3"/>
      <c r="CB32" s="6">
        <f t="shared" si="95"/>
        <v>0</v>
      </c>
      <c r="CC32" s="10">
        <f t="shared" si="125"/>
        <v>0</v>
      </c>
      <c r="CD32" s="3">
        <f t="shared" si="126"/>
        <v>0</v>
      </c>
      <c r="CE32" s="11">
        <f t="shared" si="98"/>
        <v>0</v>
      </c>
      <c r="CF32" s="31" t="e">
        <f>(MIN(CE$4:CE$29)/CE32)*100</f>
        <v>#DIV/0!</v>
      </c>
      <c r="CG32" s="12"/>
      <c r="CH32" s="2"/>
      <c r="CI32" s="3"/>
      <c r="CJ32" s="3"/>
      <c r="CK32" s="3"/>
      <c r="CL32" s="3"/>
      <c r="CM32" s="3"/>
      <c r="CN32" s="6">
        <f t="shared" si="127"/>
        <v>0</v>
      </c>
      <c r="CO32" s="10">
        <f t="shared" si="128"/>
        <v>0</v>
      </c>
      <c r="CP32" s="3">
        <f t="shared" si="129"/>
        <v>0</v>
      </c>
      <c r="CQ32" s="11">
        <f t="shared" si="130"/>
        <v>0</v>
      </c>
      <c r="CR32" s="12"/>
      <c r="CS32" s="2"/>
      <c r="CT32" s="3"/>
      <c r="CU32" s="3"/>
      <c r="CV32" s="3"/>
      <c r="CW32" s="3"/>
      <c r="CX32" s="3"/>
      <c r="CY32" s="6">
        <f t="shared" si="131"/>
        <v>0</v>
      </c>
      <c r="CZ32" s="10">
        <f t="shared" si="132"/>
        <v>0</v>
      </c>
      <c r="DA32" s="3">
        <f t="shared" si="133"/>
        <v>0</v>
      </c>
      <c r="DB32" s="11">
        <f t="shared" si="134"/>
        <v>0</v>
      </c>
      <c r="DC32" s="12"/>
      <c r="DD32" s="2"/>
      <c r="DE32" s="3"/>
      <c r="DF32" s="3"/>
      <c r="DG32" s="3"/>
      <c r="DH32" s="3"/>
      <c r="DI32" s="3"/>
      <c r="DJ32" s="6">
        <f t="shared" si="135"/>
        <v>0</v>
      </c>
      <c r="DK32" s="10">
        <f t="shared" si="136"/>
        <v>0</v>
      </c>
      <c r="DL32" s="3">
        <f t="shared" si="137"/>
        <v>0</v>
      </c>
      <c r="DM32" s="11">
        <f t="shared" si="138"/>
        <v>0</v>
      </c>
    </row>
    <row r="33" spans="1:117" ht="15">
      <c r="A33" s="35"/>
      <c r="B33" s="36"/>
      <c r="C33" s="26"/>
      <c r="D33" s="25"/>
      <c r="E33" s="32" t="e">
        <f t="shared" si="74"/>
        <v>#DIV/0!</v>
      </c>
      <c r="F33" s="33">
        <f t="shared" si="75"/>
        <v>0</v>
      </c>
      <c r="G33" s="21">
        <f t="shared" si="111"/>
        <v>0</v>
      </c>
      <c r="H33" s="7">
        <f t="shared" si="112"/>
        <v>0</v>
      </c>
      <c r="I33" s="23">
        <f t="shared" si="113"/>
        <v>0</v>
      </c>
      <c r="J33" s="27"/>
      <c r="K33" s="2"/>
      <c r="L33" s="2"/>
      <c r="M33" s="2"/>
      <c r="N33" s="2"/>
      <c r="O33" s="2"/>
      <c r="P33" s="2"/>
      <c r="Q33" s="3"/>
      <c r="R33" s="3"/>
      <c r="S33" s="3"/>
      <c r="T33" s="3"/>
      <c r="U33" s="3"/>
      <c r="V33" s="13"/>
      <c r="W33" s="6">
        <f t="shared" si="79"/>
        <v>0</v>
      </c>
      <c r="X33" s="10">
        <f t="shared" si="114"/>
        <v>0</v>
      </c>
      <c r="Y33" s="3">
        <f t="shared" si="115"/>
        <v>0</v>
      </c>
      <c r="Z33" s="11">
        <f t="shared" si="82"/>
        <v>0</v>
      </c>
      <c r="AA33" s="31" t="e">
        <f>(MIN(Z$4:Z$29)/Z33)*100</f>
        <v>#DIV/0!</v>
      </c>
      <c r="AB33" s="12"/>
      <c r="AC33" s="2"/>
      <c r="AD33" s="2"/>
      <c r="AE33" s="2"/>
      <c r="AF33" s="3"/>
      <c r="AG33" s="3"/>
      <c r="AH33" s="3"/>
      <c r="AI33" s="3"/>
      <c r="AJ33" s="3"/>
      <c r="AK33" s="3"/>
      <c r="AL33" s="6">
        <f t="shared" si="83"/>
        <v>0</v>
      </c>
      <c r="AM33" s="10">
        <f t="shared" si="116"/>
        <v>0</v>
      </c>
      <c r="AN33" s="3">
        <f t="shared" si="117"/>
        <v>0</v>
      </c>
      <c r="AO33" s="11">
        <f t="shared" si="86"/>
        <v>0</v>
      </c>
      <c r="AP33" s="31" t="e">
        <f>(MIN(AO$4:AO$29)/AO33)*100</f>
        <v>#DIV/0!</v>
      </c>
      <c r="AQ33" s="12"/>
      <c r="AR33" s="2"/>
      <c r="AS33" s="2"/>
      <c r="AT33" s="3"/>
      <c r="AU33" s="3"/>
      <c r="AV33" s="3"/>
      <c r="AW33" s="3"/>
      <c r="AX33" s="3"/>
      <c r="AY33" s="3"/>
      <c r="AZ33" s="6">
        <f t="shared" si="118"/>
        <v>0</v>
      </c>
      <c r="BA33" s="10">
        <f t="shared" si="119"/>
        <v>0</v>
      </c>
      <c r="BB33" s="3">
        <f t="shared" si="120"/>
        <v>0</v>
      </c>
      <c r="BC33" s="11">
        <f t="shared" si="121"/>
        <v>0</v>
      </c>
      <c r="BD33" s="31" t="e">
        <f>(MIN(BC$4:BC$29)/BC33)*100</f>
        <v>#DIV/0!</v>
      </c>
      <c r="BE33" s="12"/>
      <c r="BF33" s="2"/>
      <c r="BG33" s="2"/>
      <c r="BH33" s="3"/>
      <c r="BI33" s="3"/>
      <c r="BJ33" s="3"/>
      <c r="BK33" s="3"/>
      <c r="BL33" s="3"/>
      <c r="BM33" s="3"/>
      <c r="BN33" s="6">
        <f t="shared" si="122"/>
        <v>0</v>
      </c>
      <c r="BO33" s="10">
        <f t="shared" si="123"/>
        <v>0</v>
      </c>
      <c r="BP33" s="3">
        <f t="shared" si="124"/>
        <v>0</v>
      </c>
      <c r="BQ33" s="11">
        <f t="shared" si="94"/>
        <v>0</v>
      </c>
      <c r="BR33" s="31" t="e">
        <f>(MIN(BQ$4:BQ$29)/BQ33)*100</f>
        <v>#DIV/0!</v>
      </c>
      <c r="BS33" s="12"/>
      <c r="BT33" s="2"/>
      <c r="BU33" s="2"/>
      <c r="BV33" s="3"/>
      <c r="BW33" s="3"/>
      <c r="BX33" s="3"/>
      <c r="BY33" s="3"/>
      <c r="BZ33" s="3"/>
      <c r="CA33" s="3"/>
      <c r="CB33" s="6">
        <f t="shared" si="95"/>
        <v>0</v>
      </c>
      <c r="CC33" s="10">
        <f t="shared" si="125"/>
        <v>0</v>
      </c>
      <c r="CD33" s="3">
        <f t="shared" si="126"/>
        <v>0</v>
      </c>
      <c r="CE33" s="11">
        <f t="shared" si="98"/>
        <v>0</v>
      </c>
      <c r="CF33" s="31" t="e">
        <f>(MIN(CE$4:CE$29)/CE33)*100</f>
        <v>#DIV/0!</v>
      </c>
      <c r="CG33" s="12"/>
      <c r="CH33" s="2"/>
      <c r="CI33" s="3"/>
      <c r="CJ33" s="3"/>
      <c r="CK33" s="3"/>
      <c r="CL33" s="3"/>
      <c r="CM33" s="3"/>
      <c r="CN33" s="6">
        <f t="shared" si="127"/>
        <v>0</v>
      </c>
      <c r="CO33" s="10">
        <f t="shared" si="128"/>
        <v>0</v>
      </c>
      <c r="CP33" s="3">
        <f t="shared" si="129"/>
        <v>0</v>
      </c>
      <c r="CQ33" s="11">
        <f t="shared" si="130"/>
        <v>0</v>
      </c>
      <c r="CR33" s="12"/>
      <c r="CS33" s="2"/>
      <c r="CT33" s="3"/>
      <c r="CU33" s="3"/>
      <c r="CV33" s="3"/>
      <c r="CW33" s="3"/>
      <c r="CX33" s="3"/>
      <c r="CY33" s="6">
        <f t="shared" si="131"/>
        <v>0</v>
      </c>
      <c r="CZ33" s="10">
        <f t="shared" si="132"/>
        <v>0</v>
      </c>
      <c r="DA33" s="3">
        <f t="shared" si="133"/>
        <v>0</v>
      </c>
      <c r="DB33" s="11">
        <f t="shared" si="134"/>
        <v>0</v>
      </c>
      <c r="DC33" s="12"/>
      <c r="DD33" s="2"/>
      <c r="DE33" s="3"/>
      <c r="DF33" s="3"/>
      <c r="DG33" s="3"/>
      <c r="DH33" s="3"/>
      <c r="DI33" s="3"/>
      <c r="DJ33" s="6">
        <f t="shared" si="135"/>
        <v>0</v>
      </c>
      <c r="DK33" s="10">
        <f t="shared" si="136"/>
        <v>0</v>
      </c>
      <c r="DL33" s="3">
        <f t="shared" si="137"/>
        <v>0</v>
      </c>
      <c r="DM33" s="11">
        <f t="shared" si="138"/>
        <v>0</v>
      </c>
    </row>
    <row r="34" spans="1:117" ht="15">
      <c r="A34" s="35"/>
      <c r="B34" s="36"/>
      <c r="C34" s="26"/>
      <c r="D34" s="25"/>
      <c r="E34" s="32" t="e">
        <f t="shared" si="74"/>
        <v>#DIV/0!</v>
      </c>
      <c r="F34" s="33">
        <f t="shared" si="75"/>
        <v>0</v>
      </c>
      <c r="G34" s="21">
        <f t="shared" si="111"/>
        <v>0</v>
      </c>
      <c r="H34" s="7">
        <f t="shared" si="112"/>
        <v>0</v>
      </c>
      <c r="I34" s="23">
        <f t="shared" si="113"/>
        <v>0</v>
      </c>
      <c r="J34" s="27"/>
      <c r="K34" s="2"/>
      <c r="L34" s="2"/>
      <c r="M34" s="2"/>
      <c r="N34" s="2"/>
      <c r="O34" s="2"/>
      <c r="P34" s="2"/>
      <c r="Q34" s="3"/>
      <c r="R34" s="3"/>
      <c r="S34" s="3"/>
      <c r="T34" s="3"/>
      <c r="U34" s="3"/>
      <c r="V34" s="13"/>
      <c r="W34" s="6">
        <f t="shared" si="79"/>
        <v>0</v>
      </c>
      <c r="X34" s="10">
        <f t="shared" si="114"/>
        <v>0</v>
      </c>
      <c r="Y34" s="3">
        <f t="shared" si="115"/>
        <v>0</v>
      </c>
      <c r="Z34" s="11">
        <f t="shared" si="82"/>
        <v>0</v>
      </c>
      <c r="AA34" s="31" t="e">
        <f>(MIN(Z$4:Z$29)/Z34)*100</f>
        <v>#DIV/0!</v>
      </c>
      <c r="AB34" s="12"/>
      <c r="AC34" s="2"/>
      <c r="AD34" s="2"/>
      <c r="AE34" s="2"/>
      <c r="AF34" s="3"/>
      <c r="AG34" s="3"/>
      <c r="AH34" s="3"/>
      <c r="AI34" s="3"/>
      <c r="AJ34" s="3"/>
      <c r="AK34" s="3"/>
      <c r="AL34" s="6">
        <f t="shared" si="83"/>
        <v>0</v>
      </c>
      <c r="AM34" s="10">
        <f t="shared" si="116"/>
        <v>0</v>
      </c>
      <c r="AN34" s="3">
        <f t="shared" si="117"/>
        <v>0</v>
      </c>
      <c r="AO34" s="11">
        <f t="shared" si="86"/>
        <v>0</v>
      </c>
      <c r="AP34" s="31" t="e">
        <f>(MIN(AO$4:AO$29)/AO34)*100</f>
        <v>#DIV/0!</v>
      </c>
      <c r="AQ34" s="12"/>
      <c r="AR34" s="2"/>
      <c r="AS34" s="2"/>
      <c r="AT34" s="3"/>
      <c r="AU34" s="3"/>
      <c r="AV34" s="3"/>
      <c r="AW34" s="3"/>
      <c r="AX34" s="3"/>
      <c r="AY34" s="3"/>
      <c r="AZ34" s="6">
        <f t="shared" si="118"/>
        <v>0</v>
      </c>
      <c r="BA34" s="10">
        <f t="shared" si="119"/>
        <v>0</v>
      </c>
      <c r="BB34" s="3">
        <f t="shared" si="120"/>
        <v>0</v>
      </c>
      <c r="BC34" s="11">
        <f t="shared" si="121"/>
        <v>0</v>
      </c>
      <c r="BD34" s="31" t="e">
        <f>(MIN(BC$4:BC$29)/BC34)*100</f>
        <v>#DIV/0!</v>
      </c>
      <c r="BE34" s="12"/>
      <c r="BF34" s="2"/>
      <c r="BG34" s="2"/>
      <c r="BH34" s="3"/>
      <c r="BI34" s="3"/>
      <c r="BJ34" s="3"/>
      <c r="BK34" s="3"/>
      <c r="BL34" s="3"/>
      <c r="BM34" s="3"/>
      <c r="BN34" s="6">
        <f t="shared" si="122"/>
        <v>0</v>
      </c>
      <c r="BO34" s="10">
        <f t="shared" si="123"/>
        <v>0</v>
      </c>
      <c r="BP34" s="3">
        <f t="shared" si="124"/>
        <v>0</v>
      </c>
      <c r="BQ34" s="11">
        <f t="shared" si="94"/>
        <v>0</v>
      </c>
      <c r="BR34" s="31" t="e">
        <f>(MIN(BQ$4:BQ$29)/BQ34)*100</f>
        <v>#DIV/0!</v>
      </c>
      <c r="BS34" s="12"/>
      <c r="BT34" s="2"/>
      <c r="BU34" s="2"/>
      <c r="BV34" s="3"/>
      <c r="BW34" s="3"/>
      <c r="BX34" s="3"/>
      <c r="BY34" s="3"/>
      <c r="BZ34" s="3"/>
      <c r="CA34" s="3"/>
      <c r="CB34" s="6">
        <f t="shared" si="95"/>
        <v>0</v>
      </c>
      <c r="CC34" s="10">
        <f t="shared" si="125"/>
        <v>0</v>
      </c>
      <c r="CD34" s="3">
        <f t="shared" si="126"/>
        <v>0</v>
      </c>
      <c r="CE34" s="11">
        <f t="shared" si="98"/>
        <v>0</v>
      </c>
      <c r="CF34" s="31" t="e">
        <f>(MIN(CE$4:CE$29)/CE34)*100</f>
        <v>#DIV/0!</v>
      </c>
      <c r="CG34" s="12"/>
      <c r="CH34" s="2"/>
      <c r="CI34" s="3"/>
      <c r="CJ34" s="3"/>
      <c r="CK34" s="3"/>
      <c r="CL34" s="3"/>
      <c r="CM34" s="3"/>
      <c r="CN34" s="6">
        <f t="shared" si="127"/>
        <v>0</v>
      </c>
      <c r="CO34" s="10">
        <f t="shared" si="128"/>
        <v>0</v>
      </c>
      <c r="CP34" s="3">
        <f t="shared" si="129"/>
        <v>0</v>
      </c>
      <c r="CQ34" s="11">
        <f t="shared" si="130"/>
        <v>0</v>
      </c>
      <c r="CR34" s="12"/>
      <c r="CS34" s="2"/>
      <c r="CT34" s="3"/>
      <c r="CU34" s="3"/>
      <c r="CV34" s="3"/>
      <c r="CW34" s="3"/>
      <c r="CX34" s="3"/>
      <c r="CY34" s="6">
        <f t="shared" si="131"/>
        <v>0</v>
      </c>
      <c r="CZ34" s="10">
        <f t="shared" si="132"/>
        <v>0</v>
      </c>
      <c r="DA34" s="3">
        <f t="shared" si="133"/>
        <v>0</v>
      </c>
      <c r="DB34" s="11">
        <f t="shared" si="134"/>
        <v>0</v>
      </c>
      <c r="DC34" s="12"/>
      <c r="DD34" s="2"/>
      <c r="DE34" s="3"/>
      <c r="DF34" s="3"/>
      <c r="DG34" s="3"/>
      <c r="DH34" s="3"/>
      <c r="DI34" s="3"/>
      <c r="DJ34" s="6">
        <f t="shared" si="135"/>
        <v>0</v>
      </c>
      <c r="DK34" s="10">
        <f t="shared" si="136"/>
        <v>0</v>
      </c>
      <c r="DL34" s="3">
        <f t="shared" si="137"/>
        <v>0</v>
      </c>
      <c r="DM34" s="11">
        <f t="shared" si="138"/>
        <v>0</v>
      </c>
    </row>
    <row r="35" spans="1:117" ht="15">
      <c r="A35" s="35"/>
      <c r="B35" s="36"/>
      <c r="C35" s="26"/>
      <c r="D35" s="25"/>
      <c r="E35" s="32" t="e">
        <f t="shared" si="74"/>
        <v>#DIV/0!</v>
      </c>
      <c r="F35" s="33">
        <f t="shared" si="75"/>
        <v>0</v>
      </c>
      <c r="G35" s="21">
        <f t="shared" si="111"/>
        <v>0</v>
      </c>
      <c r="H35" s="7">
        <f t="shared" si="112"/>
        <v>0</v>
      </c>
      <c r="I35" s="23">
        <f t="shared" si="113"/>
        <v>0</v>
      </c>
      <c r="J35" s="27"/>
      <c r="K35" s="2"/>
      <c r="L35" s="2"/>
      <c r="M35" s="2"/>
      <c r="N35" s="2"/>
      <c r="O35" s="2"/>
      <c r="P35" s="2"/>
      <c r="Q35" s="3"/>
      <c r="R35" s="3"/>
      <c r="S35" s="3"/>
      <c r="T35" s="3"/>
      <c r="U35" s="3"/>
      <c r="V35" s="13"/>
      <c r="W35" s="6">
        <f t="shared" si="79"/>
        <v>0</v>
      </c>
      <c r="X35" s="10">
        <f t="shared" si="114"/>
        <v>0</v>
      </c>
      <c r="Y35" s="3">
        <f t="shared" si="115"/>
        <v>0</v>
      </c>
      <c r="Z35" s="11">
        <f t="shared" si="82"/>
        <v>0</v>
      </c>
      <c r="AA35" s="31" t="e">
        <f>(MIN(Z$4:Z$29)/Z35)*100</f>
        <v>#DIV/0!</v>
      </c>
      <c r="AB35" s="12"/>
      <c r="AC35" s="2"/>
      <c r="AD35" s="2"/>
      <c r="AE35" s="2"/>
      <c r="AF35" s="3"/>
      <c r="AG35" s="3"/>
      <c r="AH35" s="3"/>
      <c r="AI35" s="3"/>
      <c r="AJ35" s="3"/>
      <c r="AK35" s="3"/>
      <c r="AL35" s="6">
        <f t="shared" si="83"/>
        <v>0</v>
      </c>
      <c r="AM35" s="10">
        <f t="shared" si="116"/>
        <v>0</v>
      </c>
      <c r="AN35" s="3">
        <f t="shared" si="117"/>
        <v>0</v>
      </c>
      <c r="AO35" s="11">
        <f t="shared" si="86"/>
        <v>0</v>
      </c>
      <c r="AP35" s="31" t="e">
        <f>(MIN(AO$4:AO$29)/AO35)*100</f>
        <v>#DIV/0!</v>
      </c>
      <c r="AQ35" s="12"/>
      <c r="AR35" s="2"/>
      <c r="AS35" s="2"/>
      <c r="AT35" s="3"/>
      <c r="AU35" s="3"/>
      <c r="AV35" s="3"/>
      <c r="AW35" s="3"/>
      <c r="AX35" s="3"/>
      <c r="AY35" s="3"/>
      <c r="AZ35" s="6">
        <f t="shared" si="118"/>
        <v>0</v>
      </c>
      <c r="BA35" s="10">
        <f t="shared" si="119"/>
        <v>0</v>
      </c>
      <c r="BB35" s="3">
        <f t="shared" si="120"/>
        <v>0</v>
      </c>
      <c r="BC35" s="11">
        <f t="shared" si="121"/>
        <v>0</v>
      </c>
      <c r="BD35" s="31" t="e">
        <f>(MIN(BC$4:BC$29)/BC35)*100</f>
        <v>#DIV/0!</v>
      </c>
      <c r="BE35" s="12"/>
      <c r="BF35" s="2"/>
      <c r="BG35" s="2"/>
      <c r="BH35" s="3"/>
      <c r="BI35" s="3"/>
      <c r="BJ35" s="3"/>
      <c r="BK35" s="3"/>
      <c r="BL35" s="3"/>
      <c r="BM35" s="3"/>
      <c r="BN35" s="6">
        <f t="shared" si="122"/>
        <v>0</v>
      </c>
      <c r="BO35" s="10">
        <f t="shared" si="123"/>
        <v>0</v>
      </c>
      <c r="BP35" s="3">
        <f t="shared" si="124"/>
        <v>0</v>
      </c>
      <c r="BQ35" s="11">
        <f t="shared" si="94"/>
        <v>0</v>
      </c>
      <c r="BR35" s="31" t="e">
        <f>(MIN(BQ$4:BQ$29)/BQ35)*100</f>
        <v>#DIV/0!</v>
      </c>
      <c r="BS35" s="12"/>
      <c r="BT35" s="2"/>
      <c r="BU35" s="2"/>
      <c r="BV35" s="3"/>
      <c r="BW35" s="3"/>
      <c r="BX35" s="3"/>
      <c r="BY35" s="3"/>
      <c r="BZ35" s="3"/>
      <c r="CA35" s="3"/>
      <c r="CB35" s="6">
        <f t="shared" si="95"/>
        <v>0</v>
      </c>
      <c r="CC35" s="10">
        <f t="shared" si="125"/>
        <v>0</v>
      </c>
      <c r="CD35" s="3">
        <f t="shared" si="126"/>
        <v>0</v>
      </c>
      <c r="CE35" s="11">
        <f t="shared" si="98"/>
        <v>0</v>
      </c>
      <c r="CF35" s="31" t="e">
        <f>(MIN(CE$4:CE$29)/CE35)*100</f>
        <v>#DIV/0!</v>
      </c>
      <c r="CG35" s="12"/>
      <c r="CH35" s="2"/>
      <c r="CI35" s="3"/>
      <c r="CJ35" s="3"/>
      <c r="CK35" s="3"/>
      <c r="CL35" s="3"/>
      <c r="CM35" s="3"/>
      <c r="CN35" s="6">
        <f t="shared" si="127"/>
        <v>0</v>
      </c>
      <c r="CO35" s="10">
        <f t="shared" si="128"/>
        <v>0</v>
      </c>
      <c r="CP35" s="3">
        <f t="shared" si="129"/>
        <v>0</v>
      </c>
      <c r="CQ35" s="11">
        <f t="shared" si="130"/>
        <v>0</v>
      </c>
      <c r="CR35" s="12"/>
      <c r="CS35" s="2"/>
      <c r="CT35" s="3"/>
      <c r="CU35" s="3"/>
      <c r="CV35" s="3"/>
      <c r="CW35" s="3"/>
      <c r="CX35" s="3"/>
      <c r="CY35" s="6">
        <f t="shared" si="131"/>
        <v>0</v>
      </c>
      <c r="CZ35" s="10">
        <f t="shared" si="132"/>
        <v>0</v>
      </c>
      <c r="DA35" s="3">
        <f t="shared" si="133"/>
        <v>0</v>
      </c>
      <c r="DB35" s="11">
        <f t="shared" si="134"/>
        <v>0</v>
      </c>
      <c r="DC35" s="12"/>
      <c r="DD35" s="2"/>
      <c r="DE35" s="3"/>
      <c r="DF35" s="3"/>
      <c r="DG35" s="3"/>
      <c r="DH35" s="3"/>
      <c r="DI35" s="3"/>
      <c r="DJ35" s="6">
        <f t="shared" si="135"/>
        <v>0</v>
      </c>
      <c r="DK35" s="10">
        <f t="shared" si="136"/>
        <v>0</v>
      </c>
      <c r="DL35" s="3">
        <f t="shared" si="137"/>
        <v>0</v>
      </c>
      <c r="DM35" s="11">
        <f t="shared" si="138"/>
        <v>0</v>
      </c>
    </row>
    <row r="36" spans="1:117" ht="15">
      <c r="A36" s="35"/>
      <c r="B36" s="36"/>
      <c r="C36" s="26"/>
      <c r="D36" s="25"/>
      <c r="E36" s="32" t="e">
        <f t="shared" si="74"/>
        <v>#DIV/0!</v>
      </c>
      <c r="F36" s="33">
        <f t="shared" si="75"/>
        <v>0</v>
      </c>
      <c r="G36" s="21">
        <f t="shared" si="111"/>
        <v>0</v>
      </c>
      <c r="H36" s="7">
        <f t="shared" si="112"/>
        <v>0</v>
      </c>
      <c r="I36" s="23">
        <f t="shared" si="113"/>
        <v>0</v>
      </c>
      <c r="J36" s="27"/>
      <c r="K36" s="2"/>
      <c r="L36" s="2"/>
      <c r="M36" s="2"/>
      <c r="N36" s="2"/>
      <c r="O36" s="2"/>
      <c r="P36" s="2"/>
      <c r="Q36" s="3"/>
      <c r="R36" s="3"/>
      <c r="S36" s="3"/>
      <c r="T36" s="3"/>
      <c r="U36" s="3"/>
      <c r="V36" s="13"/>
      <c r="W36" s="6">
        <f t="shared" si="79"/>
        <v>0</v>
      </c>
      <c r="X36" s="10">
        <f t="shared" si="114"/>
        <v>0</v>
      </c>
      <c r="Y36" s="3">
        <f t="shared" si="115"/>
        <v>0</v>
      </c>
      <c r="Z36" s="11">
        <f t="shared" si="82"/>
        <v>0</v>
      </c>
      <c r="AA36" s="31" t="e">
        <f>(MIN(Z$4:Z$29)/Z36)*100</f>
        <v>#DIV/0!</v>
      </c>
      <c r="AB36" s="12"/>
      <c r="AC36" s="2"/>
      <c r="AD36" s="2"/>
      <c r="AE36" s="2"/>
      <c r="AF36" s="3"/>
      <c r="AG36" s="3"/>
      <c r="AH36" s="3"/>
      <c r="AI36" s="3"/>
      <c r="AJ36" s="3"/>
      <c r="AK36" s="3"/>
      <c r="AL36" s="6">
        <f t="shared" si="83"/>
        <v>0</v>
      </c>
      <c r="AM36" s="10">
        <f t="shared" si="116"/>
        <v>0</v>
      </c>
      <c r="AN36" s="3">
        <f t="shared" si="117"/>
        <v>0</v>
      </c>
      <c r="AO36" s="11">
        <f t="shared" si="86"/>
        <v>0</v>
      </c>
      <c r="AP36" s="31" t="e">
        <f>(MIN(AO$4:AO$29)/AO36)*100</f>
        <v>#DIV/0!</v>
      </c>
      <c r="AQ36" s="12"/>
      <c r="AR36" s="2"/>
      <c r="AS36" s="2"/>
      <c r="AT36" s="3"/>
      <c r="AU36" s="3"/>
      <c r="AV36" s="3"/>
      <c r="AW36" s="3"/>
      <c r="AX36" s="3"/>
      <c r="AY36" s="3"/>
      <c r="AZ36" s="6">
        <f t="shared" si="118"/>
        <v>0</v>
      </c>
      <c r="BA36" s="10">
        <f t="shared" si="119"/>
        <v>0</v>
      </c>
      <c r="BB36" s="3">
        <f t="shared" si="120"/>
        <v>0</v>
      </c>
      <c r="BC36" s="11">
        <f t="shared" si="121"/>
        <v>0</v>
      </c>
      <c r="BD36" s="31" t="e">
        <f>(MIN(BC$4:BC$29)/BC36)*100</f>
        <v>#DIV/0!</v>
      </c>
      <c r="BE36" s="12"/>
      <c r="BF36" s="2"/>
      <c r="BG36" s="2"/>
      <c r="BH36" s="3"/>
      <c r="BI36" s="3"/>
      <c r="BJ36" s="3"/>
      <c r="BK36" s="3"/>
      <c r="BL36" s="3"/>
      <c r="BM36" s="3"/>
      <c r="BN36" s="6">
        <f t="shared" si="122"/>
        <v>0</v>
      </c>
      <c r="BO36" s="10">
        <f t="shared" si="123"/>
        <v>0</v>
      </c>
      <c r="BP36" s="3">
        <f t="shared" si="124"/>
        <v>0</v>
      </c>
      <c r="BQ36" s="11">
        <f t="shared" si="94"/>
        <v>0</v>
      </c>
      <c r="BR36" s="31" t="e">
        <f>(MIN(BQ$4:BQ$29)/BQ36)*100</f>
        <v>#DIV/0!</v>
      </c>
      <c r="BS36" s="12"/>
      <c r="BT36" s="2"/>
      <c r="BU36" s="2"/>
      <c r="BV36" s="3"/>
      <c r="BW36" s="3"/>
      <c r="BX36" s="3"/>
      <c r="BY36" s="3"/>
      <c r="BZ36" s="3"/>
      <c r="CA36" s="3"/>
      <c r="CB36" s="6">
        <f t="shared" si="95"/>
        <v>0</v>
      </c>
      <c r="CC36" s="10">
        <f t="shared" si="125"/>
        <v>0</v>
      </c>
      <c r="CD36" s="3">
        <f t="shared" si="126"/>
        <v>0</v>
      </c>
      <c r="CE36" s="11">
        <f t="shared" si="98"/>
        <v>0</v>
      </c>
      <c r="CF36" s="31" t="e">
        <f>(MIN(CE$4:CE$29)/CE36)*100</f>
        <v>#DIV/0!</v>
      </c>
      <c r="CG36" s="12"/>
      <c r="CH36" s="2"/>
      <c r="CI36" s="3"/>
      <c r="CJ36" s="3"/>
      <c r="CK36" s="3"/>
      <c r="CL36" s="3"/>
      <c r="CM36" s="3"/>
      <c r="CN36" s="6">
        <f t="shared" si="127"/>
        <v>0</v>
      </c>
      <c r="CO36" s="10">
        <f t="shared" si="128"/>
        <v>0</v>
      </c>
      <c r="CP36" s="3">
        <f t="shared" si="129"/>
        <v>0</v>
      </c>
      <c r="CQ36" s="11">
        <f t="shared" si="130"/>
        <v>0</v>
      </c>
      <c r="CR36" s="12"/>
      <c r="CS36" s="2"/>
      <c r="CT36" s="3"/>
      <c r="CU36" s="3"/>
      <c r="CV36" s="3"/>
      <c r="CW36" s="3"/>
      <c r="CX36" s="3"/>
      <c r="CY36" s="6">
        <f t="shared" si="131"/>
        <v>0</v>
      </c>
      <c r="CZ36" s="10">
        <f t="shared" si="132"/>
        <v>0</v>
      </c>
      <c r="DA36" s="3">
        <f t="shared" si="133"/>
        <v>0</v>
      </c>
      <c r="DB36" s="11">
        <f t="shared" si="134"/>
        <v>0</v>
      </c>
      <c r="DC36" s="12"/>
      <c r="DD36" s="2"/>
      <c r="DE36" s="3"/>
      <c r="DF36" s="3"/>
      <c r="DG36" s="3"/>
      <c r="DH36" s="3"/>
      <c r="DI36" s="3"/>
      <c r="DJ36" s="6">
        <f t="shared" si="135"/>
        <v>0</v>
      </c>
      <c r="DK36" s="10">
        <f t="shared" si="136"/>
        <v>0</v>
      </c>
      <c r="DL36" s="3">
        <f t="shared" si="137"/>
        <v>0</v>
      </c>
      <c r="DM36" s="11">
        <f t="shared" si="138"/>
        <v>0</v>
      </c>
    </row>
    <row r="37" spans="1:117" ht="15">
      <c r="A37" s="35"/>
      <c r="B37" s="36"/>
      <c r="C37" s="26"/>
      <c r="D37" s="25"/>
      <c r="E37" s="32" t="e">
        <f t="shared" si="74"/>
        <v>#DIV/0!</v>
      </c>
      <c r="F37" s="33">
        <f t="shared" si="75"/>
        <v>0</v>
      </c>
      <c r="G37" s="21">
        <f t="shared" si="111"/>
        <v>0</v>
      </c>
      <c r="H37" s="7">
        <f t="shared" si="112"/>
        <v>0</v>
      </c>
      <c r="I37" s="23">
        <f t="shared" si="113"/>
        <v>0</v>
      </c>
      <c r="J37" s="27"/>
      <c r="K37" s="2"/>
      <c r="L37" s="2"/>
      <c r="M37" s="2"/>
      <c r="N37" s="2"/>
      <c r="O37" s="2"/>
      <c r="P37" s="2"/>
      <c r="Q37" s="3"/>
      <c r="R37" s="3"/>
      <c r="S37" s="3"/>
      <c r="T37" s="3"/>
      <c r="U37" s="3"/>
      <c r="V37" s="13"/>
      <c r="W37" s="6">
        <f t="shared" si="79"/>
        <v>0</v>
      </c>
      <c r="X37" s="10">
        <f t="shared" si="114"/>
        <v>0</v>
      </c>
      <c r="Y37" s="3">
        <f t="shared" si="115"/>
        <v>0</v>
      </c>
      <c r="Z37" s="11">
        <f t="shared" si="82"/>
        <v>0</v>
      </c>
      <c r="AA37" s="31" t="e">
        <f>(MIN(Z$4:Z$29)/Z37)*100</f>
        <v>#DIV/0!</v>
      </c>
      <c r="AB37" s="12"/>
      <c r="AC37" s="2"/>
      <c r="AD37" s="2"/>
      <c r="AE37" s="2"/>
      <c r="AF37" s="3"/>
      <c r="AG37" s="3"/>
      <c r="AH37" s="3"/>
      <c r="AI37" s="3"/>
      <c r="AJ37" s="3"/>
      <c r="AK37" s="3"/>
      <c r="AL37" s="6">
        <f t="shared" si="83"/>
        <v>0</v>
      </c>
      <c r="AM37" s="10">
        <f t="shared" si="116"/>
        <v>0</v>
      </c>
      <c r="AN37" s="3">
        <f t="shared" si="117"/>
        <v>0</v>
      </c>
      <c r="AO37" s="11">
        <f t="shared" si="86"/>
        <v>0</v>
      </c>
      <c r="AP37" s="31" t="e">
        <f>(MIN(AO$4:AO$29)/AO37)*100</f>
        <v>#DIV/0!</v>
      </c>
      <c r="AQ37" s="12"/>
      <c r="AR37" s="2"/>
      <c r="AS37" s="2"/>
      <c r="AT37" s="3"/>
      <c r="AU37" s="3"/>
      <c r="AV37" s="3"/>
      <c r="AW37" s="3"/>
      <c r="AX37" s="3"/>
      <c r="AY37" s="3"/>
      <c r="AZ37" s="6">
        <f t="shared" si="118"/>
        <v>0</v>
      </c>
      <c r="BA37" s="10">
        <f t="shared" si="119"/>
        <v>0</v>
      </c>
      <c r="BB37" s="3">
        <f t="shared" si="120"/>
        <v>0</v>
      </c>
      <c r="BC37" s="11">
        <f t="shared" si="121"/>
        <v>0</v>
      </c>
      <c r="BD37" s="31" t="e">
        <f>(MIN(BC$4:BC$29)/BC37)*100</f>
        <v>#DIV/0!</v>
      </c>
      <c r="BE37" s="12"/>
      <c r="BF37" s="2"/>
      <c r="BG37" s="2"/>
      <c r="BH37" s="3"/>
      <c r="BI37" s="3"/>
      <c r="BJ37" s="3"/>
      <c r="BK37" s="3"/>
      <c r="BL37" s="3"/>
      <c r="BM37" s="3"/>
      <c r="BN37" s="6">
        <f t="shared" si="122"/>
        <v>0</v>
      </c>
      <c r="BO37" s="10">
        <f t="shared" si="123"/>
        <v>0</v>
      </c>
      <c r="BP37" s="3">
        <f t="shared" si="124"/>
        <v>0</v>
      </c>
      <c r="BQ37" s="11">
        <f t="shared" si="94"/>
        <v>0</v>
      </c>
      <c r="BR37" s="31" t="e">
        <f>(MIN(BQ$4:BQ$29)/BQ37)*100</f>
        <v>#DIV/0!</v>
      </c>
      <c r="BS37" s="12"/>
      <c r="BT37" s="2"/>
      <c r="BU37" s="2"/>
      <c r="BV37" s="3"/>
      <c r="BW37" s="3"/>
      <c r="BX37" s="3"/>
      <c r="BY37" s="3"/>
      <c r="BZ37" s="3"/>
      <c r="CA37" s="3"/>
      <c r="CB37" s="6">
        <f t="shared" si="95"/>
        <v>0</v>
      </c>
      <c r="CC37" s="10">
        <f t="shared" si="125"/>
        <v>0</v>
      </c>
      <c r="CD37" s="3">
        <f t="shared" si="126"/>
        <v>0</v>
      </c>
      <c r="CE37" s="11">
        <f t="shared" si="98"/>
        <v>0</v>
      </c>
      <c r="CF37" s="31" t="e">
        <f>(MIN(CE$4:CE$29)/CE37)*100</f>
        <v>#DIV/0!</v>
      </c>
      <c r="CG37" s="12"/>
      <c r="CH37" s="2"/>
      <c r="CI37" s="3"/>
      <c r="CJ37" s="3"/>
      <c r="CK37" s="3"/>
      <c r="CL37" s="3"/>
      <c r="CM37" s="3"/>
      <c r="CN37" s="6">
        <f t="shared" si="127"/>
        <v>0</v>
      </c>
      <c r="CO37" s="10">
        <f t="shared" si="128"/>
        <v>0</v>
      </c>
      <c r="CP37" s="3">
        <f t="shared" si="129"/>
        <v>0</v>
      </c>
      <c r="CQ37" s="11">
        <f t="shared" si="130"/>
        <v>0</v>
      </c>
      <c r="CR37" s="12"/>
      <c r="CS37" s="2"/>
      <c r="CT37" s="3"/>
      <c r="CU37" s="3"/>
      <c r="CV37" s="3"/>
      <c r="CW37" s="3"/>
      <c r="CX37" s="3"/>
      <c r="CY37" s="6">
        <f t="shared" si="131"/>
        <v>0</v>
      </c>
      <c r="CZ37" s="10">
        <f t="shared" si="132"/>
        <v>0</v>
      </c>
      <c r="DA37" s="3">
        <f t="shared" si="133"/>
        <v>0</v>
      </c>
      <c r="DB37" s="11">
        <f t="shared" si="134"/>
        <v>0</v>
      </c>
      <c r="DC37" s="12"/>
      <c r="DD37" s="2"/>
      <c r="DE37" s="3"/>
      <c r="DF37" s="3"/>
      <c r="DG37" s="3"/>
      <c r="DH37" s="3"/>
      <c r="DI37" s="3"/>
      <c r="DJ37" s="6">
        <f t="shared" si="135"/>
        <v>0</v>
      </c>
      <c r="DK37" s="10">
        <f t="shared" si="136"/>
        <v>0</v>
      </c>
      <c r="DL37" s="3">
        <f t="shared" si="137"/>
        <v>0</v>
      </c>
      <c r="DM37" s="11">
        <f t="shared" si="138"/>
        <v>0</v>
      </c>
    </row>
    <row r="38" spans="1:117" ht="15">
      <c r="A38" s="35"/>
      <c r="B38" s="36"/>
      <c r="C38" s="26"/>
      <c r="D38" s="25"/>
      <c r="E38" s="32" t="e">
        <f t="shared" si="74"/>
        <v>#DIV/0!</v>
      </c>
      <c r="F38" s="33">
        <f t="shared" si="75"/>
        <v>0</v>
      </c>
      <c r="G38" s="21">
        <f t="shared" si="111"/>
        <v>0</v>
      </c>
      <c r="H38" s="7">
        <f t="shared" si="112"/>
        <v>0</v>
      </c>
      <c r="I38" s="23">
        <f t="shared" si="113"/>
        <v>0</v>
      </c>
      <c r="J38" s="27"/>
      <c r="K38" s="2"/>
      <c r="L38" s="2"/>
      <c r="M38" s="2"/>
      <c r="N38" s="2"/>
      <c r="O38" s="2"/>
      <c r="P38" s="2"/>
      <c r="Q38" s="3"/>
      <c r="R38" s="3"/>
      <c r="S38" s="3"/>
      <c r="T38" s="3"/>
      <c r="U38" s="3"/>
      <c r="V38" s="13"/>
      <c r="W38" s="6">
        <f t="shared" si="79"/>
        <v>0</v>
      </c>
      <c r="X38" s="10">
        <f t="shared" si="114"/>
        <v>0</v>
      </c>
      <c r="Y38" s="3">
        <f t="shared" si="115"/>
        <v>0</v>
      </c>
      <c r="Z38" s="11">
        <f t="shared" si="82"/>
        <v>0</v>
      </c>
      <c r="AA38" s="31" t="e">
        <f>(MIN(Z$4:Z$29)/Z38)*100</f>
        <v>#DIV/0!</v>
      </c>
      <c r="AB38" s="12"/>
      <c r="AC38" s="2"/>
      <c r="AD38" s="2"/>
      <c r="AE38" s="2"/>
      <c r="AF38" s="3"/>
      <c r="AG38" s="3"/>
      <c r="AH38" s="3"/>
      <c r="AI38" s="3"/>
      <c r="AJ38" s="3"/>
      <c r="AK38" s="3"/>
      <c r="AL38" s="6">
        <f t="shared" si="83"/>
        <v>0</v>
      </c>
      <c r="AM38" s="10">
        <f t="shared" si="116"/>
        <v>0</v>
      </c>
      <c r="AN38" s="3">
        <f t="shared" si="117"/>
        <v>0</v>
      </c>
      <c r="AO38" s="11">
        <f t="shared" si="86"/>
        <v>0</v>
      </c>
      <c r="AP38" s="31" t="e">
        <f>(MIN(AO$4:AO$29)/AO38)*100</f>
        <v>#DIV/0!</v>
      </c>
      <c r="AQ38" s="12"/>
      <c r="AR38" s="2"/>
      <c r="AS38" s="2"/>
      <c r="AT38" s="3"/>
      <c r="AU38" s="3"/>
      <c r="AV38" s="3"/>
      <c r="AW38" s="3"/>
      <c r="AX38" s="3"/>
      <c r="AY38" s="3"/>
      <c r="AZ38" s="6">
        <f t="shared" si="118"/>
        <v>0</v>
      </c>
      <c r="BA38" s="10">
        <f t="shared" si="119"/>
        <v>0</v>
      </c>
      <c r="BB38" s="3">
        <f t="shared" si="120"/>
        <v>0</v>
      </c>
      <c r="BC38" s="11">
        <f t="shared" si="121"/>
        <v>0</v>
      </c>
      <c r="BD38" s="31" t="e">
        <f>(MIN(BC$4:BC$29)/BC38)*100</f>
        <v>#DIV/0!</v>
      </c>
      <c r="BE38" s="12"/>
      <c r="BF38" s="2"/>
      <c r="BG38" s="2"/>
      <c r="BH38" s="3"/>
      <c r="BI38" s="3"/>
      <c r="BJ38" s="3"/>
      <c r="BK38" s="3"/>
      <c r="BL38" s="3"/>
      <c r="BM38" s="3"/>
      <c r="BN38" s="6">
        <f t="shared" si="122"/>
        <v>0</v>
      </c>
      <c r="BO38" s="10">
        <f t="shared" si="123"/>
        <v>0</v>
      </c>
      <c r="BP38" s="3">
        <f t="shared" si="124"/>
        <v>0</v>
      </c>
      <c r="BQ38" s="11">
        <f t="shared" si="94"/>
        <v>0</v>
      </c>
      <c r="BR38" s="31" t="e">
        <f>(MIN(BQ$4:BQ$29)/BQ38)*100</f>
        <v>#DIV/0!</v>
      </c>
      <c r="BS38" s="12"/>
      <c r="BT38" s="2"/>
      <c r="BU38" s="2"/>
      <c r="BV38" s="3"/>
      <c r="BW38" s="3"/>
      <c r="BX38" s="3"/>
      <c r="BY38" s="3"/>
      <c r="BZ38" s="3"/>
      <c r="CA38" s="3"/>
      <c r="CB38" s="6">
        <f t="shared" si="95"/>
        <v>0</v>
      </c>
      <c r="CC38" s="10">
        <f t="shared" si="125"/>
        <v>0</v>
      </c>
      <c r="CD38" s="3">
        <f t="shared" si="126"/>
        <v>0</v>
      </c>
      <c r="CE38" s="11">
        <f t="shared" si="98"/>
        <v>0</v>
      </c>
      <c r="CF38" s="31" t="e">
        <f>(MIN(CE$4:CE$29)/CE38)*100</f>
        <v>#DIV/0!</v>
      </c>
      <c r="CG38" s="12"/>
      <c r="CH38" s="2"/>
      <c r="CI38" s="3"/>
      <c r="CJ38" s="3"/>
      <c r="CK38" s="3"/>
      <c r="CL38" s="3"/>
      <c r="CM38" s="3"/>
      <c r="CN38" s="6">
        <f t="shared" si="127"/>
        <v>0</v>
      </c>
      <c r="CO38" s="10">
        <f t="shared" si="128"/>
        <v>0</v>
      </c>
      <c r="CP38" s="3">
        <f t="shared" si="129"/>
        <v>0</v>
      </c>
      <c r="CQ38" s="11">
        <f t="shared" si="130"/>
        <v>0</v>
      </c>
      <c r="CR38" s="12"/>
      <c r="CS38" s="2"/>
      <c r="CT38" s="3"/>
      <c r="CU38" s="3"/>
      <c r="CV38" s="3"/>
      <c r="CW38" s="3"/>
      <c r="CX38" s="3"/>
      <c r="CY38" s="6">
        <f t="shared" si="131"/>
        <v>0</v>
      </c>
      <c r="CZ38" s="10">
        <f t="shared" si="132"/>
        <v>0</v>
      </c>
      <c r="DA38" s="3">
        <f t="shared" si="133"/>
        <v>0</v>
      </c>
      <c r="DB38" s="11">
        <f t="shared" si="134"/>
        <v>0</v>
      </c>
      <c r="DC38" s="12"/>
      <c r="DD38" s="2"/>
      <c r="DE38" s="3"/>
      <c r="DF38" s="3"/>
      <c r="DG38" s="3"/>
      <c r="DH38" s="3"/>
      <c r="DI38" s="3"/>
      <c r="DJ38" s="6">
        <f t="shared" si="135"/>
        <v>0</v>
      </c>
      <c r="DK38" s="10">
        <f t="shared" si="136"/>
        <v>0</v>
      </c>
      <c r="DL38" s="3">
        <f t="shared" si="137"/>
        <v>0</v>
      </c>
      <c r="DM38" s="11">
        <f t="shared" si="138"/>
        <v>0</v>
      </c>
    </row>
    <row r="39" spans="1:117" ht="15">
      <c r="A39" s="35"/>
      <c r="B39" s="36"/>
      <c r="C39" s="26"/>
      <c r="D39" s="25"/>
      <c r="E39" s="32" t="e">
        <f t="shared" si="74"/>
        <v>#DIV/0!</v>
      </c>
      <c r="F39" s="33">
        <f t="shared" si="75"/>
        <v>0</v>
      </c>
      <c r="G39" s="21">
        <f t="shared" si="111"/>
        <v>0</v>
      </c>
      <c r="H39" s="7">
        <f t="shared" si="112"/>
        <v>0</v>
      </c>
      <c r="I39" s="23">
        <f t="shared" si="113"/>
        <v>0</v>
      </c>
      <c r="J39" s="27"/>
      <c r="K39" s="2"/>
      <c r="L39" s="2"/>
      <c r="M39" s="2"/>
      <c r="N39" s="2"/>
      <c r="O39" s="2"/>
      <c r="P39" s="2"/>
      <c r="Q39" s="3"/>
      <c r="R39" s="3"/>
      <c r="S39" s="3"/>
      <c r="T39" s="3"/>
      <c r="U39" s="3"/>
      <c r="V39" s="13"/>
      <c r="W39" s="6">
        <f t="shared" si="79"/>
        <v>0</v>
      </c>
      <c r="X39" s="10">
        <f t="shared" si="114"/>
        <v>0</v>
      </c>
      <c r="Y39" s="3">
        <f t="shared" si="115"/>
        <v>0</v>
      </c>
      <c r="Z39" s="11">
        <f t="shared" si="82"/>
        <v>0</v>
      </c>
      <c r="AA39" s="31" t="e">
        <f>(MIN(Z$4:Z$29)/Z39)*100</f>
        <v>#DIV/0!</v>
      </c>
      <c r="AB39" s="12"/>
      <c r="AC39" s="2"/>
      <c r="AD39" s="2"/>
      <c r="AE39" s="2"/>
      <c r="AF39" s="3"/>
      <c r="AG39" s="3"/>
      <c r="AH39" s="3"/>
      <c r="AI39" s="3"/>
      <c r="AJ39" s="3"/>
      <c r="AK39" s="3"/>
      <c r="AL39" s="6">
        <f t="shared" si="83"/>
        <v>0</v>
      </c>
      <c r="AM39" s="10">
        <f t="shared" si="116"/>
        <v>0</v>
      </c>
      <c r="AN39" s="3">
        <f t="shared" si="117"/>
        <v>0</v>
      </c>
      <c r="AO39" s="11">
        <f t="shared" si="86"/>
        <v>0</v>
      </c>
      <c r="AP39" s="31" t="e">
        <f>(MIN(AO$4:AO$29)/AO39)*100</f>
        <v>#DIV/0!</v>
      </c>
      <c r="AQ39" s="12"/>
      <c r="AR39" s="2"/>
      <c r="AS39" s="2"/>
      <c r="AT39" s="3"/>
      <c r="AU39" s="3"/>
      <c r="AV39" s="3"/>
      <c r="AW39" s="3"/>
      <c r="AX39" s="3"/>
      <c r="AY39" s="3"/>
      <c r="AZ39" s="6">
        <f t="shared" si="118"/>
        <v>0</v>
      </c>
      <c r="BA39" s="10">
        <f t="shared" si="119"/>
        <v>0</v>
      </c>
      <c r="BB39" s="3">
        <f t="shared" si="120"/>
        <v>0</v>
      </c>
      <c r="BC39" s="11">
        <f t="shared" si="121"/>
        <v>0</v>
      </c>
      <c r="BD39" s="31" t="e">
        <f>(MIN(BC$4:BC$29)/BC39)*100</f>
        <v>#DIV/0!</v>
      </c>
      <c r="BE39" s="12"/>
      <c r="BF39" s="2"/>
      <c r="BG39" s="2"/>
      <c r="BH39" s="3"/>
      <c r="BI39" s="3"/>
      <c r="BJ39" s="3"/>
      <c r="BK39" s="3"/>
      <c r="BL39" s="3"/>
      <c r="BM39" s="3"/>
      <c r="BN39" s="6">
        <f t="shared" si="122"/>
        <v>0</v>
      </c>
      <c r="BO39" s="10">
        <f t="shared" si="123"/>
        <v>0</v>
      </c>
      <c r="BP39" s="3">
        <f t="shared" si="124"/>
        <v>0</v>
      </c>
      <c r="BQ39" s="11">
        <f t="shared" si="94"/>
        <v>0</v>
      </c>
      <c r="BR39" s="31" t="e">
        <f>(MIN(BQ$4:BQ$29)/BQ39)*100</f>
        <v>#DIV/0!</v>
      </c>
      <c r="BS39" s="12"/>
      <c r="BT39" s="2"/>
      <c r="BU39" s="2"/>
      <c r="BV39" s="3"/>
      <c r="BW39" s="3"/>
      <c r="BX39" s="3"/>
      <c r="BY39" s="3"/>
      <c r="BZ39" s="3"/>
      <c r="CA39" s="3"/>
      <c r="CB39" s="6">
        <f t="shared" si="95"/>
        <v>0</v>
      </c>
      <c r="CC39" s="10">
        <f t="shared" si="125"/>
        <v>0</v>
      </c>
      <c r="CD39" s="3">
        <f t="shared" si="126"/>
        <v>0</v>
      </c>
      <c r="CE39" s="11">
        <f t="shared" si="98"/>
        <v>0</v>
      </c>
      <c r="CF39" s="31" t="e">
        <f>(MIN(CE$4:CE$29)/CE39)*100</f>
        <v>#DIV/0!</v>
      </c>
      <c r="CG39" s="12"/>
      <c r="CH39" s="2"/>
      <c r="CI39" s="3"/>
      <c r="CJ39" s="3"/>
      <c r="CK39" s="3"/>
      <c r="CL39" s="3"/>
      <c r="CM39" s="3"/>
      <c r="CN39" s="6">
        <f t="shared" si="127"/>
        <v>0</v>
      </c>
      <c r="CO39" s="10">
        <f t="shared" si="128"/>
        <v>0</v>
      </c>
      <c r="CP39" s="3">
        <f t="shared" si="129"/>
        <v>0</v>
      </c>
      <c r="CQ39" s="11">
        <f t="shared" si="130"/>
        <v>0</v>
      </c>
      <c r="CR39" s="12"/>
      <c r="CS39" s="2"/>
      <c r="CT39" s="3"/>
      <c r="CU39" s="3"/>
      <c r="CV39" s="3"/>
      <c r="CW39" s="3"/>
      <c r="CX39" s="3"/>
      <c r="CY39" s="6">
        <f t="shared" si="131"/>
        <v>0</v>
      </c>
      <c r="CZ39" s="10">
        <f t="shared" si="132"/>
        <v>0</v>
      </c>
      <c r="DA39" s="3">
        <f t="shared" si="133"/>
        <v>0</v>
      </c>
      <c r="DB39" s="11">
        <f t="shared" si="134"/>
        <v>0</v>
      </c>
      <c r="DC39" s="12"/>
      <c r="DD39" s="2"/>
      <c r="DE39" s="3"/>
      <c r="DF39" s="3"/>
      <c r="DG39" s="3"/>
      <c r="DH39" s="3"/>
      <c r="DI39" s="3"/>
      <c r="DJ39" s="6">
        <f t="shared" si="135"/>
        <v>0</v>
      </c>
      <c r="DK39" s="10">
        <f t="shared" si="136"/>
        <v>0</v>
      </c>
      <c r="DL39" s="3">
        <f t="shared" si="137"/>
        <v>0</v>
      </c>
      <c r="DM39" s="11">
        <f t="shared" si="138"/>
        <v>0</v>
      </c>
    </row>
    <row r="40" spans="1:117" ht="15">
      <c r="A40" s="35"/>
      <c r="B40" s="36"/>
      <c r="C40" s="26"/>
      <c r="D40" s="25"/>
      <c r="E40" s="32" t="e">
        <f t="shared" si="74"/>
        <v>#DIV/0!</v>
      </c>
      <c r="F40" s="33">
        <f t="shared" si="75"/>
        <v>0</v>
      </c>
      <c r="G40" s="21">
        <f>W40+AL40+AZ40+BN40+CB40+CN40+CY40+DJ40</f>
        <v>0</v>
      </c>
      <c r="H40" s="7">
        <f t="shared" si="112"/>
        <v>0</v>
      </c>
      <c r="I40" s="23">
        <f t="shared" si="113"/>
        <v>0</v>
      </c>
      <c r="J40" s="27"/>
      <c r="K40" s="2"/>
      <c r="L40" s="2"/>
      <c r="M40" s="2"/>
      <c r="N40" s="2"/>
      <c r="O40" s="2"/>
      <c r="P40" s="2"/>
      <c r="Q40" s="3"/>
      <c r="R40" s="3"/>
      <c r="S40" s="3"/>
      <c r="T40" s="3"/>
      <c r="U40" s="3"/>
      <c r="V40" s="13"/>
      <c r="W40" s="6">
        <f t="shared" si="79"/>
        <v>0</v>
      </c>
      <c r="X40" s="10">
        <f t="shared" si="114"/>
        <v>0</v>
      </c>
      <c r="Y40" s="3">
        <f t="shared" si="115"/>
        <v>0</v>
      </c>
      <c r="Z40" s="11">
        <f t="shared" si="82"/>
        <v>0</v>
      </c>
      <c r="AA40" s="31" t="e">
        <f>(MIN(Z$4:Z$29)/Z40)*100</f>
        <v>#DIV/0!</v>
      </c>
      <c r="AB40" s="12"/>
      <c r="AC40" s="2"/>
      <c r="AD40" s="2"/>
      <c r="AE40" s="2"/>
      <c r="AF40" s="3"/>
      <c r="AG40" s="3"/>
      <c r="AH40" s="3"/>
      <c r="AI40" s="3"/>
      <c r="AJ40" s="3"/>
      <c r="AK40" s="3"/>
      <c r="AL40" s="6">
        <f t="shared" si="83"/>
        <v>0</v>
      </c>
      <c r="AM40" s="10">
        <f t="shared" si="116"/>
        <v>0</v>
      </c>
      <c r="AN40" s="3">
        <f t="shared" si="117"/>
        <v>0</v>
      </c>
      <c r="AO40" s="11">
        <f t="shared" si="86"/>
        <v>0</v>
      </c>
      <c r="AP40" s="31" t="e">
        <f>(MIN(AO$4:AO$29)/AO40)*100</f>
        <v>#DIV/0!</v>
      </c>
      <c r="AQ40" s="12"/>
      <c r="AR40" s="2"/>
      <c r="AS40" s="2"/>
      <c r="AT40" s="3"/>
      <c r="AU40" s="3"/>
      <c r="AV40" s="3"/>
      <c r="AW40" s="3"/>
      <c r="AX40" s="3"/>
      <c r="AY40" s="3"/>
      <c r="AZ40" s="6">
        <f t="shared" si="118"/>
        <v>0</v>
      </c>
      <c r="BA40" s="10">
        <f t="shared" si="119"/>
        <v>0</v>
      </c>
      <c r="BB40" s="3">
        <f t="shared" si="120"/>
        <v>0</v>
      </c>
      <c r="BC40" s="11">
        <f t="shared" si="121"/>
        <v>0</v>
      </c>
      <c r="BD40" s="31" t="e">
        <f>(MIN(BC$4:BC$29)/BC40)*100</f>
        <v>#DIV/0!</v>
      </c>
      <c r="BE40" s="12"/>
      <c r="BF40" s="2"/>
      <c r="BG40" s="2"/>
      <c r="BH40" s="3"/>
      <c r="BI40" s="3"/>
      <c r="BJ40" s="3"/>
      <c r="BK40" s="3"/>
      <c r="BL40" s="3"/>
      <c r="BM40" s="3"/>
      <c r="BN40" s="6">
        <f t="shared" si="122"/>
        <v>0</v>
      </c>
      <c r="BO40" s="10">
        <f t="shared" si="123"/>
        <v>0</v>
      </c>
      <c r="BP40" s="3">
        <f t="shared" si="124"/>
        <v>0</v>
      </c>
      <c r="BQ40" s="11">
        <f t="shared" si="94"/>
        <v>0</v>
      </c>
      <c r="BR40" s="31" t="e">
        <f>(MIN(BQ$4:BQ$29)/BQ40)*100</f>
        <v>#DIV/0!</v>
      </c>
      <c r="BS40" s="12"/>
      <c r="BT40" s="2"/>
      <c r="BU40" s="2"/>
      <c r="BV40" s="3"/>
      <c r="BW40" s="3"/>
      <c r="BX40" s="3"/>
      <c r="BY40" s="3"/>
      <c r="BZ40" s="3"/>
      <c r="CA40" s="3"/>
      <c r="CB40" s="6">
        <f t="shared" si="95"/>
        <v>0</v>
      </c>
      <c r="CC40" s="10">
        <f t="shared" si="125"/>
        <v>0</v>
      </c>
      <c r="CD40" s="3">
        <f t="shared" si="126"/>
        <v>0</v>
      </c>
      <c r="CE40" s="11">
        <f t="shared" si="98"/>
        <v>0</v>
      </c>
      <c r="CF40" s="31" t="e">
        <f>(MIN(CE$4:CE$29)/CE40)*100</f>
        <v>#DIV/0!</v>
      </c>
      <c r="CG40" s="12"/>
      <c r="CH40" s="2"/>
      <c r="CI40" s="3"/>
      <c r="CJ40" s="3"/>
      <c r="CK40" s="3"/>
      <c r="CL40" s="3"/>
      <c r="CM40" s="3"/>
      <c r="CN40" s="6">
        <f t="shared" si="127"/>
        <v>0</v>
      </c>
      <c r="CO40" s="10">
        <f t="shared" si="128"/>
        <v>0</v>
      </c>
      <c r="CP40" s="3">
        <f t="shared" si="129"/>
        <v>0</v>
      </c>
      <c r="CQ40" s="11">
        <f t="shared" si="130"/>
        <v>0</v>
      </c>
      <c r="CR40" s="12"/>
      <c r="CS40" s="2"/>
      <c r="CT40" s="3"/>
      <c r="CU40" s="3"/>
      <c r="CV40" s="3"/>
      <c r="CW40" s="3"/>
      <c r="CX40" s="3"/>
      <c r="CY40" s="6">
        <f t="shared" si="131"/>
        <v>0</v>
      </c>
      <c r="CZ40" s="10">
        <f t="shared" si="132"/>
        <v>0</v>
      </c>
      <c r="DA40" s="3">
        <f t="shared" si="133"/>
        <v>0</v>
      </c>
      <c r="DB40" s="11">
        <f t="shared" si="134"/>
        <v>0</v>
      </c>
      <c r="DC40" s="12"/>
      <c r="DD40" s="2"/>
      <c r="DE40" s="3"/>
      <c r="DF40" s="3"/>
      <c r="DG40" s="3"/>
      <c r="DH40" s="3"/>
      <c r="DI40" s="3"/>
      <c r="DJ40" s="6">
        <f>DC40+DD40</f>
        <v>0</v>
      </c>
      <c r="DK40" s="10">
        <f t="shared" si="136"/>
        <v>0</v>
      </c>
      <c r="DL40" s="3">
        <f t="shared" si="137"/>
        <v>0</v>
      </c>
      <c r="DM40" s="11">
        <f>DJ40+DK40+DL40</f>
        <v>0</v>
      </c>
    </row>
    <row r="41" spans="1:117" ht="15">
      <c r="A41" s="35"/>
      <c r="B41" s="36"/>
      <c r="E41" s="32" t="e">
        <f t="shared" si="74"/>
        <v>#DIV/0!</v>
      </c>
      <c r="F41" s="33">
        <f t="shared" si="75"/>
        <v>0</v>
      </c>
      <c r="G41" s="21">
        <f t="shared" si="111"/>
        <v>0</v>
      </c>
      <c r="H41" s="7">
        <f t="shared" si="112"/>
        <v>0</v>
      </c>
      <c r="I41" s="23">
        <f t="shared" si="113"/>
        <v>0</v>
      </c>
      <c r="W41" s="6">
        <f t="shared" si="79"/>
        <v>0</v>
      </c>
      <c r="X41" s="10">
        <f t="shared" si="114"/>
        <v>0</v>
      </c>
      <c r="Y41" s="3">
        <f t="shared" si="115"/>
        <v>0</v>
      </c>
      <c r="Z41" s="11">
        <f t="shared" si="82"/>
        <v>0</v>
      </c>
      <c r="AA41" s="31" t="e">
        <f>(MIN(Z$4:Z$29)/Z41)*100</f>
        <v>#DIV/0!</v>
      </c>
      <c r="AB41" s="12"/>
      <c r="AL41" s="6">
        <f t="shared" si="83"/>
        <v>0</v>
      </c>
      <c r="AM41" s="10">
        <f t="shared" si="116"/>
        <v>0</v>
      </c>
      <c r="AN41" s="3">
        <f t="shared" si="117"/>
        <v>0</v>
      </c>
      <c r="AO41" s="11">
        <f t="shared" si="86"/>
        <v>0</v>
      </c>
      <c r="AP41" s="31" t="e">
        <f>(MIN(AO$4:AO$29)/AO41)*100</f>
        <v>#DIV/0!</v>
      </c>
      <c r="AQ41" s="12"/>
      <c r="AZ41" s="6">
        <f t="shared" si="118"/>
        <v>0</v>
      </c>
      <c r="BA41" s="10">
        <f t="shared" si="119"/>
        <v>0</v>
      </c>
      <c r="BB41" s="3">
        <f t="shared" si="120"/>
        <v>0</v>
      </c>
      <c r="BC41" s="11">
        <f t="shared" si="121"/>
        <v>0</v>
      </c>
      <c r="BD41" s="31" t="e">
        <f>(MIN(BC$4:BC$29)/BC41)*100</f>
        <v>#DIV/0!</v>
      </c>
      <c r="BE41" s="12"/>
      <c r="BN41" s="6">
        <f t="shared" si="122"/>
        <v>0</v>
      </c>
      <c r="BO41" s="10">
        <f t="shared" si="123"/>
        <v>0</v>
      </c>
      <c r="BP41" s="3">
        <f t="shared" si="124"/>
        <v>0</v>
      </c>
      <c r="BQ41" s="11">
        <f t="shared" si="94"/>
        <v>0</v>
      </c>
      <c r="BR41" s="31" t="e">
        <f>(MIN(BQ$4:BQ$29)/BQ41)*100</f>
        <v>#DIV/0!</v>
      </c>
      <c r="BS41" s="12"/>
      <c r="CB41" s="6">
        <f t="shared" si="95"/>
        <v>0</v>
      </c>
      <c r="CC41" s="10">
        <f t="shared" si="125"/>
        <v>0</v>
      </c>
      <c r="CD41" s="3">
        <f t="shared" si="126"/>
        <v>0</v>
      </c>
      <c r="CE41" s="11">
        <f t="shared" si="98"/>
        <v>0</v>
      </c>
      <c r="CF41" s="31" t="e">
        <f>(MIN(CE$4:CE$29)/CE41)*100</f>
        <v>#DIV/0!</v>
      </c>
      <c r="CG41" s="12"/>
      <c r="CN41" s="6">
        <f t="shared" si="127"/>
        <v>0</v>
      </c>
      <c r="CO41" s="10">
        <f t="shared" si="128"/>
        <v>0</v>
      </c>
      <c r="CP41" s="3">
        <f t="shared" si="129"/>
        <v>0</v>
      </c>
      <c r="CQ41" s="11">
        <f t="shared" si="130"/>
        <v>0</v>
      </c>
      <c r="CR41" s="12"/>
      <c r="CY41" s="6">
        <f t="shared" si="131"/>
        <v>0</v>
      </c>
      <c r="CZ41" s="10">
        <f t="shared" si="132"/>
        <v>0</v>
      </c>
      <c r="DA41" s="3">
        <f t="shared" si="133"/>
        <v>0</v>
      </c>
      <c r="DB41" s="11">
        <f t="shared" si="134"/>
        <v>0</v>
      </c>
      <c r="DJ41" s="6">
        <f t="shared" ref="DJ41:DJ47" si="139">DC41+DD41</f>
        <v>0</v>
      </c>
      <c r="DK41" s="10">
        <f t="shared" si="136"/>
        <v>0</v>
      </c>
      <c r="DL41" s="3">
        <f t="shared" si="137"/>
        <v>0</v>
      </c>
      <c r="DM41" s="11">
        <f t="shared" ref="DM41:DM47" si="140">DJ41+DK41+DL41</f>
        <v>0</v>
      </c>
    </row>
    <row r="42" spans="1:117" ht="15">
      <c r="A42" s="35"/>
      <c r="B42" s="36"/>
      <c r="E42" s="32" t="e">
        <f t="shared" si="74"/>
        <v>#DIV/0!</v>
      </c>
      <c r="F42" s="33">
        <f t="shared" si="75"/>
        <v>0</v>
      </c>
      <c r="G42" s="21">
        <f t="shared" si="111"/>
        <v>0</v>
      </c>
      <c r="H42" s="7">
        <f t="shared" si="112"/>
        <v>0</v>
      </c>
      <c r="I42" s="23">
        <f t="shared" si="113"/>
        <v>0</v>
      </c>
      <c r="W42" s="6">
        <f t="shared" si="79"/>
        <v>0</v>
      </c>
      <c r="X42" s="10">
        <f t="shared" si="114"/>
        <v>0</v>
      </c>
      <c r="Y42" s="3">
        <f t="shared" si="115"/>
        <v>0</v>
      </c>
      <c r="Z42" s="11">
        <f t="shared" si="82"/>
        <v>0</v>
      </c>
      <c r="AA42" s="31" t="e">
        <f>(MIN(Z$4:Z$29)/Z42)*100</f>
        <v>#DIV/0!</v>
      </c>
      <c r="AB42" s="12"/>
      <c r="AL42" s="6">
        <f t="shared" si="83"/>
        <v>0</v>
      </c>
      <c r="AM42" s="10">
        <f t="shared" si="116"/>
        <v>0</v>
      </c>
      <c r="AN42" s="3">
        <f t="shared" si="117"/>
        <v>0</v>
      </c>
      <c r="AO42" s="11">
        <f t="shared" si="86"/>
        <v>0</v>
      </c>
      <c r="AP42" s="31" t="e">
        <f>(MIN(AO$4:AO$29)/AO42)*100</f>
        <v>#DIV/0!</v>
      </c>
      <c r="AQ42" s="12"/>
      <c r="AZ42" s="6">
        <f t="shared" si="118"/>
        <v>0</v>
      </c>
      <c r="BA42" s="10">
        <f t="shared" si="119"/>
        <v>0</v>
      </c>
      <c r="BB42" s="3">
        <f t="shared" si="120"/>
        <v>0</v>
      </c>
      <c r="BC42" s="11">
        <f t="shared" si="121"/>
        <v>0</v>
      </c>
      <c r="BD42" s="31" t="e">
        <f>(MIN(BC$4:BC$29)/BC42)*100</f>
        <v>#DIV/0!</v>
      </c>
      <c r="BE42" s="12"/>
      <c r="BN42" s="6">
        <f t="shared" si="122"/>
        <v>0</v>
      </c>
      <c r="BO42" s="10">
        <f t="shared" si="123"/>
        <v>0</v>
      </c>
      <c r="BP42" s="3">
        <f t="shared" si="124"/>
        <v>0</v>
      </c>
      <c r="BQ42" s="11">
        <f t="shared" si="94"/>
        <v>0</v>
      </c>
      <c r="BR42" s="31" t="e">
        <f>(MIN(BQ$4:BQ$29)/BQ42)*100</f>
        <v>#DIV/0!</v>
      </c>
      <c r="BS42" s="12"/>
      <c r="CB42" s="6">
        <f t="shared" si="95"/>
        <v>0</v>
      </c>
      <c r="CC42" s="10">
        <f t="shared" si="125"/>
        <v>0</v>
      </c>
      <c r="CD42" s="3">
        <f t="shared" si="126"/>
        <v>0</v>
      </c>
      <c r="CE42" s="11">
        <f t="shared" si="98"/>
        <v>0</v>
      </c>
      <c r="CF42" s="31" t="e">
        <f>(MIN(CE$4:CE$29)/CE42)*100</f>
        <v>#DIV/0!</v>
      </c>
      <c r="CG42" s="12"/>
      <c r="CN42" s="6">
        <f t="shared" si="127"/>
        <v>0</v>
      </c>
      <c r="CO42" s="10">
        <f t="shared" si="128"/>
        <v>0</v>
      </c>
      <c r="CP42" s="3">
        <f t="shared" si="129"/>
        <v>0</v>
      </c>
      <c r="CQ42" s="11">
        <f t="shared" si="130"/>
        <v>0</v>
      </c>
      <c r="CR42" s="12"/>
      <c r="CY42" s="6">
        <f t="shared" si="131"/>
        <v>0</v>
      </c>
      <c r="CZ42" s="10">
        <f t="shared" si="132"/>
        <v>0</v>
      </c>
      <c r="DA42" s="3">
        <f t="shared" si="133"/>
        <v>0</v>
      </c>
      <c r="DB42" s="11">
        <f t="shared" si="134"/>
        <v>0</v>
      </c>
      <c r="DJ42" s="6">
        <f t="shared" si="139"/>
        <v>0</v>
      </c>
      <c r="DK42" s="10">
        <f t="shared" si="136"/>
        <v>0</v>
      </c>
      <c r="DL42" s="3">
        <f t="shared" si="137"/>
        <v>0</v>
      </c>
      <c r="DM42" s="11">
        <f t="shared" si="140"/>
        <v>0</v>
      </c>
    </row>
    <row r="43" spans="1:117" ht="15">
      <c r="A43" s="35"/>
      <c r="B43" s="36"/>
      <c r="E43" s="32" t="e">
        <f t="shared" si="74"/>
        <v>#DIV/0!</v>
      </c>
      <c r="F43" s="33">
        <f t="shared" si="75"/>
        <v>0</v>
      </c>
      <c r="G43" s="21">
        <f t="shared" si="111"/>
        <v>0</v>
      </c>
      <c r="H43" s="7">
        <f t="shared" si="112"/>
        <v>0</v>
      </c>
      <c r="I43" s="23">
        <f t="shared" si="113"/>
        <v>0</v>
      </c>
      <c r="W43" s="6">
        <f t="shared" si="79"/>
        <v>0</v>
      </c>
      <c r="X43" s="10">
        <f t="shared" si="114"/>
        <v>0</v>
      </c>
      <c r="Y43" s="3">
        <f t="shared" si="115"/>
        <v>0</v>
      </c>
      <c r="Z43" s="11">
        <f t="shared" si="82"/>
        <v>0</v>
      </c>
      <c r="AA43" s="31" t="e">
        <f>(MIN(Z$4:Z$29)/Z43)*100</f>
        <v>#DIV/0!</v>
      </c>
      <c r="AB43" s="12"/>
      <c r="AL43" s="6">
        <f t="shared" si="83"/>
        <v>0</v>
      </c>
      <c r="AM43" s="10">
        <f t="shared" si="116"/>
        <v>0</v>
      </c>
      <c r="AN43" s="3">
        <f t="shared" si="117"/>
        <v>0</v>
      </c>
      <c r="AO43" s="11">
        <f t="shared" si="86"/>
        <v>0</v>
      </c>
      <c r="AP43" s="31" t="e">
        <f>(MIN(AO$4:AO$29)/AO43)*100</f>
        <v>#DIV/0!</v>
      </c>
      <c r="AQ43" s="12"/>
      <c r="AZ43" s="6">
        <f t="shared" si="118"/>
        <v>0</v>
      </c>
      <c r="BA43" s="10">
        <f t="shared" si="119"/>
        <v>0</v>
      </c>
      <c r="BB43" s="3">
        <f t="shared" si="120"/>
        <v>0</v>
      </c>
      <c r="BC43" s="11">
        <f t="shared" si="121"/>
        <v>0</v>
      </c>
      <c r="BD43" s="31" t="e">
        <f>(MIN(BC$4:BC$29)/BC43)*100</f>
        <v>#DIV/0!</v>
      </c>
      <c r="BE43" s="12"/>
      <c r="BN43" s="6">
        <f t="shared" si="122"/>
        <v>0</v>
      </c>
      <c r="BO43" s="10">
        <f t="shared" si="123"/>
        <v>0</v>
      </c>
      <c r="BP43" s="3">
        <f t="shared" si="124"/>
        <v>0</v>
      </c>
      <c r="BQ43" s="11">
        <f t="shared" si="94"/>
        <v>0</v>
      </c>
      <c r="BR43" s="31" t="e">
        <f>(MIN(BQ$4:BQ$29)/BQ43)*100</f>
        <v>#DIV/0!</v>
      </c>
      <c r="BS43" s="12"/>
      <c r="CB43" s="6">
        <f t="shared" si="95"/>
        <v>0</v>
      </c>
      <c r="CC43" s="10">
        <f t="shared" si="125"/>
        <v>0</v>
      </c>
      <c r="CD43" s="3">
        <f t="shared" si="126"/>
        <v>0</v>
      </c>
      <c r="CE43" s="11">
        <f t="shared" si="98"/>
        <v>0</v>
      </c>
      <c r="CF43" s="31" t="e">
        <f>(MIN(CE$4:CE$29)/CE43)*100</f>
        <v>#DIV/0!</v>
      </c>
      <c r="CG43" s="12"/>
      <c r="CN43" s="6">
        <f t="shared" si="127"/>
        <v>0</v>
      </c>
      <c r="CO43" s="10">
        <f t="shared" si="128"/>
        <v>0</v>
      </c>
      <c r="CP43" s="3">
        <f t="shared" si="129"/>
        <v>0</v>
      </c>
      <c r="CQ43" s="11">
        <f t="shared" si="130"/>
        <v>0</v>
      </c>
      <c r="CR43" s="12"/>
      <c r="CY43" s="6">
        <f t="shared" si="131"/>
        <v>0</v>
      </c>
      <c r="CZ43" s="10">
        <f t="shared" si="132"/>
        <v>0</v>
      </c>
      <c r="DA43" s="3">
        <f t="shared" si="133"/>
        <v>0</v>
      </c>
      <c r="DB43" s="11">
        <f t="shared" si="134"/>
        <v>0</v>
      </c>
      <c r="DJ43" s="6">
        <f t="shared" si="139"/>
        <v>0</v>
      </c>
      <c r="DK43" s="10">
        <f t="shared" si="136"/>
        <v>0</v>
      </c>
      <c r="DL43" s="3">
        <f t="shared" si="137"/>
        <v>0</v>
      </c>
      <c r="DM43" s="11">
        <f t="shared" si="140"/>
        <v>0</v>
      </c>
    </row>
    <row r="44" spans="1:117" ht="15">
      <c r="A44" s="35"/>
      <c r="B44" s="36"/>
      <c r="E44" s="32" t="e">
        <f t="shared" si="74"/>
        <v>#DIV/0!</v>
      </c>
      <c r="F44" s="33">
        <f t="shared" si="75"/>
        <v>0</v>
      </c>
      <c r="G44" s="21">
        <f t="shared" si="111"/>
        <v>0</v>
      </c>
      <c r="H44" s="7">
        <f t="shared" si="112"/>
        <v>0</v>
      </c>
      <c r="I44" s="23">
        <f t="shared" si="113"/>
        <v>0</v>
      </c>
      <c r="P44" s="29"/>
      <c r="W44" s="6">
        <f t="shared" si="79"/>
        <v>0</v>
      </c>
      <c r="X44" s="10">
        <f t="shared" si="114"/>
        <v>0</v>
      </c>
      <c r="Y44" s="3">
        <f t="shared" si="115"/>
        <v>0</v>
      </c>
      <c r="Z44" s="11">
        <f t="shared" si="82"/>
        <v>0</v>
      </c>
      <c r="AA44" s="31" t="e">
        <f>(MIN(Z$4:Z$29)/Z44)*100</f>
        <v>#DIV/0!</v>
      </c>
      <c r="AB44" s="12"/>
      <c r="AL44" s="6">
        <f t="shared" si="83"/>
        <v>0</v>
      </c>
      <c r="AM44" s="10">
        <f t="shared" si="116"/>
        <v>0</v>
      </c>
      <c r="AN44" s="3">
        <f t="shared" si="117"/>
        <v>0</v>
      </c>
      <c r="AO44" s="11">
        <f t="shared" si="86"/>
        <v>0</v>
      </c>
      <c r="AP44" s="31" t="e">
        <f>(MIN(AO$4:AO$29)/AO44)*100</f>
        <v>#DIV/0!</v>
      </c>
      <c r="AQ44" s="12"/>
      <c r="AZ44" s="6">
        <f t="shared" si="118"/>
        <v>0</v>
      </c>
      <c r="BA44" s="10">
        <f t="shared" si="119"/>
        <v>0</v>
      </c>
      <c r="BB44" s="3">
        <f t="shared" si="120"/>
        <v>0</v>
      </c>
      <c r="BC44" s="11">
        <f t="shared" si="121"/>
        <v>0</v>
      </c>
      <c r="BD44" s="31" t="e">
        <f>(MIN(BC$4:BC$29)/BC44)*100</f>
        <v>#DIV/0!</v>
      </c>
      <c r="BE44" s="12"/>
      <c r="BN44" s="6">
        <f t="shared" si="122"/>
        <v>0</v>
      </c>
      <c r="BO44" s="10">
        <f t="shared" si="123"/>
        <v>0</v>
      </c>
      <c r="BP44" s="3">
        <f t="shared" si="124"/>
        <v>0</v>
      </c>
      <c r="BQ44" s="11">
        <f t="shared" si="94"/>
        <v>0</v>
      </c>
      <c r="BR44" s="31" t="e">
        <f>(MIN(BQ$4:BQ$29)/BQ44)*100</f>
        <v>#DIV/0!</v>
      </c>
      <c r="BS44" s="12"/>
      <c r="CB44" s="6">
        <f t="shared" si="95"/>
        <v>0</v>
      </c>
      <c r="CC44" s="10">
        <f t="shared" si="125"/>
        <v>0</v>
      </c>
      <c r="CD44" s="3">
        <f t="shared" si="126"/>
        <v>0</v>
      </c>
      <c r="CE44" s="11">
        <f t="shared" si="98"/>
        <v>0</v>
      </c>
      <c r="CF44" s="31" t="e">
        <f>(MIN(CE$4:CE$29)/CE44)*100</f>
        <v>#DIV/0!</v>
      </c>
      <c r="CG44" s="12"/>
      <c r="CN44" s="6">
        <f t="shared" si="127"/>
        <v>0</v>
      </c>
      <c r="CO44" s="10">
        <f t="shared" si="128"/>
        <v>0</v>
      </c>
      <c r="CP44" s="3">
        <f t="shared" si="129"/>
        <v>0</v>
      </c>
      <c r="CQ44" s="11">
        <f t="shared" si="130"/>
        <v>0</v>
      </c>
      <c r="CR44" s="12"/>
      <c r="CY44" s="6">
        <f t="shared" si="131"/>
        <v>0</v>
      </c>
      <c r="CZ44" s="10">
        <f t="shared" si="132"/>
        <v>0</v>
      </c>
      <c r="DA44" s="3">
        <f t="shared" si="133"/>
        <v>0</v>
      </c>
      <c r="DB44" s="11">
        <f t="shared" si="134"/>
        <v>0</v>
      </c>
      <c r="DJ44" s="6">
        <f t="shared" si="139"/>
        <v>0</v>
      </c>
      <c r="DK44" s="10">
        <f t="shared" si="136"/>
        <v>0</v>
      </c>
      <c r="DL44" s="3">
        <f t="shared" si="137"/>
        <v>0</v>
      </c>
      <c r="DM44" s="11">
        <f t="shared" si="140"/>
        <v>0</v>
      </c>
    </row>
    <row r="45" spans="1:117" ht="15">
      <c r="A45" s="35"/>
      <c r="B45" s="36"/>
      <c r="E45" s="32" t="e">
        <f t="shared" si="74"/>
        <v>#DIV/0!</v>
      </c>
      <c r="F45" s="33">
        <f t="shared" si="75"/>
        <v>0</v>
      </c>
      <c r="G45" s="21">
        <f t="shared" si="111"/>
        <v>0</v>
      </c>
      <c r="H45" s="7">
        <f t="shared" si="112"/>
        <v>0</v>
      </c>
      <c r="I45" s="23">
        <f t="shared" si="113"/>
        <v>0</v>
      </c>
      <c r="W45" s="6">
        <f t="shared" si="79"/>
        <v>0</v>
      </c>
      <c r="X45" s="10">
        <f t="shared" si="114"/>
        <v>0</v>
      </c>
      <c r="Y45" s="3">
        <f t="shared" si="115"/>
        <v>0</v>
      </c>
      <c r="Z45" s="11">
        <f t="shared" si="82"/>
        <v>0</v>
      </c>
      <c r="AA45" s="31" t="e">
        <f>(MIN(Z$4:Z$29)/Z45)*100</f>
        <v>#DIV/0!</v>
      </c>
      <c r="AB45" s="12"/>
      <c r="AL45" s="6">
        <f t="shared" si="83"/>
        <v>0</v>
      </c>
      <c r="AM45" s="10">
        <f t="shared" si="116"/>
        <v>0</v>
      </c>
      <c r="AN45" s="3">
        <f t="shared" si="117"/>
        <v>0</v>
      </c>
      <c r="AO45" s="11">
        <f t="shared" si="86"/>
        <v>0</v>
      </c>
      <c r="AP45" s="31" t="e">
        <f>(MIN(AO$4:AO$29)/AO45)*100</f>
        <v>#DIV/0!</v>
      </c>
      <c r="AQ45" s="12"/>
      <c r="AZ45" s="6">
        <f t="shared" si="118"/>
        <v>0</v>
      </c>
      <c r="BA45" s="10">
        <f t="shared" si="119"/>
        <v>0</v>
      </c>
      <c r="BB45" s="3">
        <f t="shared" si="120"/>
        <v>0</v>
      </c>
      <c r="BC45" s="11">
        <f t="shared" si="121"/>
        <v>0</v>
      </c>
      <c r="BD45" s="31" t="e">
        <f>(MIN(BC$4:BC$29)/BC45)*100</f>
        <v>#DIV/0!</v>
      </c>
      <c r="BE45" s="12"/>
      <c r="BN45" s="6">
        <f t="shared" si="122"/>
        <v>0</v>
      </c>
      <c r="BO45" s="10">
        <f t="shared" si="123"/>
        <v>0</v>
      </c>
      <c r="BP45" s="3">
        <f t="shared" si="124"/>
        <v>0</v>
      </c>
      <c r="BQ45" s="11">
        <f t="shared" si="94"/>
        <v>0</v>
      </c>
      <c r="BR45" s="31" t="e">
        <f>(MIN(BQ$4:BQ$29)/BQ45)*100</f>
        <v>#DIV/0!</v>
      </c>
      <c r="BS45" s="12"/>
      <c r="CB45" s="6">
        <f t="shared" si="95"/>
        <v>0</v>
      </c>
      <c r="CC45" s="10">
        <f t="shared" si="125"/>
        <v>0</v>
      </c>
      <c r="CD45" s="3">
        <f t="shared" si="126"/>
        <v>0</v>
      </c>
      <c r="CE45" s="11">
        <f t="shared" si="98"/>
        <v>0</v>
      </c>
      <c r="CF45" s="31" t="e">
        <f>(MIN(CE$4:CE$29)/CE45)*100</f>
        <v>#DIV/0!</v>
      </c>
      <c r="CG45" s="12"/>
      <c r="CN45" s="6">
        <f t="shared" si="127"/>
        <v>0</v>
      </c>
      <c r="CO45" s="10">
        <f t="shared" si="128"/>
        <v>0</v>
      </c>
      <c r="CP45" s="3">
        <f t="shared" si="129"/>
        <v>0</v>
      </c>
      <c r="CQ45" s="11">
        <f t="shared" si="130"/>
        <v>0</v>
      </c>
      <c r="CR45" s="12"/>
      <c r="CY45" s="6">
        <f t="shared" si="131"/>
        <v>0</v>
      </c>
      <c r="CZ45" s="10">
        <f t="shared" si="132"/>
        <v>0</v>
      </c>
      <c r="DA45" s="3">
        <f t="shared" si="133"/>
        <v>0</v>
      </c>
      <c r="DB45" s="11">
        <f t="shared" si="134"/>
        <v>0</v>
      </c>
      <c r="DJ45" s="6">
        <f t="shared" si="139"/>
        <v>0</v>
      </c>
      <c r="DK45" s="10">
        <f t="shared" si="136"/>
        <v>0</v>
      </c>
      <c r="DL45" s="3">
        <f t="shared" si="137"/>
        <v>0</v>
      </c>
      <c r="DM45" s="11">
        <f t="shared" si="140"/>
        <v>0</v>
      </c>
    </row>
    <row r="46" spans="1:117" ht="15">
      <c r="A46" s="35"/>
      <c r="B46" s="36"/>
      <c r="E46" s="32" t="e">
        <f t="shared" si="74"/>
        <v>#DIV/0!</v>
      </c>
      <c r="F46" s="33">
        <f t="shared" si="75"/>
        <v>0</v>
      </c>
      <c r="G46" s="21">
        <f t="shared" si="111"/>
        <v>0</v>
      </c>
      <c r="H46" s="7">
        <f t="shared" si="112"/>
        <v>0</v>
      </c>
      <c r="I46" s="23">
        <f t="shared" si="113"/>
        <v>0</v>
      </c>
      <c r="W46" s="6">
        <f t="shared" si="79"/>
        <v>0</v>
      </c>
      <c r="X46" s="10">
        <f t="shared" si="114"/>
        <v>0</v>
      </c>
      <c r="Y46" s="3">
        <f t="shared" si="115"/>
        <v>0</v>
      </c>
      <c r="Z46" s="11">
        <f t="shared" si="82"/>
        <v>0</v>
      </c>
      <c r="AA46" s="31" t="e">
        <f>(MIN(Z$4:Z$29)/Z46)*100</f>
        <v>#DIV/0!</v>
      </c>
      <c r="AB46" s="12"/>
      <c r="AL46" s="6">
        <f t="shared" si="83"/>
        <v>0</v>
      </c>
      <c r="AM46" s="10">
        <f t="shared" si="116"/>
        <v>0</v>
      </c>
      <c r="AN46" s="3">
        <f t="shared" si="117"/>
        <v>0</v>
      </c>
      <c r="AO46" s="11">
        <f t="shared" si="86"/>
        <v>0</v>
      </c>
      <c r="AP46" s="31" t="e">
        <f>(MIN(AO$4:AO$29)/AO46)*100</f>
        <v>#DIV/0!</v>
      </c>
      <c r="AQ46" s="12"/>
      <c r="AZ46" s="6">
        <f t="shared" si="118"/>
        <v>0</v>
      </c>
      <c r="BA46" s="10">
        <f t="shared" si="119"/>
        <v>0</v>
      </c>
      <c r="BB46" s="3">
        <f t="shared" si="120"/>
        <v>0</v>
      </c>
      <c r="BC46" s="11">
        <f t="shared" si="121"/>
        <v>0</v>
      </c>
      <c r="BD46" s="31" t="e">
        <f>(MIN(BC$4:BC$29)/BC46)*100</f>
        <v>#DIV/0!</v>
      </c>
      <c r="BE46" s="12"/>
      <c r="BN46" s="6">
        <f t="shared" si="122"/>
        <v>0</v>
      </c>
      <c r="BO46" s="10">
        <f t="shared" si="123"/>
        <v>0</v>
      </c>
      <c r="BP46" s="3">
        <f t="shared" si="124"/>
        <v>0</v>
      </c>
      <c r="BQ46" s="11">
        <f t="shared" si="94"/>
        <v>0</v>
      </c>
      <c r="BR46" s="31" t="e">
        <f>(MIN(BQ$4:BQ$29)/BQ46)*100</f>
        <v>#DIV/0!</v>
      </c>
      <c r="BS46" s="12"/>
      <c r="CB46" s="6">
        <f t="shared" si="95"/>
        <v>0</v>
      </c>
      <c r="CC46" s="10">
        <f t="shared" si="125"/>
        <v>0</v>
      </c>
      <c r="CD46" s="3">
        <f t="shared" si="126"/>
        <v>0</v>
      </c>
      <c r="CE46" s="11">
        <f t="shared" si="98"/>
        <v>0</v>
      </c>
      <c r="CF46" s="31" t="e">
        <f>(MIN(CE$4:CE$29)/CE46)*100</f>
        <v>#DIV/0!</v>
      </c>
      <c r="CG46" s="12"/>
      <c r="CN46" s="6">
        <f t="shared" si="127"/>
        <v>0</v>
      </c>
      <c r="CO46" s="10">
        <f t="shared" si="128"/>
        <v>0</v>
      </c>
      <c r="CP46" s="3">
        <f t="shared" si="129"/>
        <v>0</v>
      </c>
      <c r="CQ46" s="11">
        <f t="shared" si="130"/>
        <v>0</v>
      </c>
      <c r="CR46" s="12"/>
      <c r="CY46" s="6">
        <f t="shared" si="131"/>
        <v>0</v>
      </c>
      <c r="CZ46" s="10">
        <f t="shared" si="132"/>
        <v>0</v>
      </c>
      <c r="DA46" s="3">
        <f t="shared" si="133"/>
        <v>0</v>
      </c>
      <c r="DB46" s="11">
        <f t="shared" si="134"/>
        <v>0</v>
      </c>
      <c r="DJ46" s="6">
        <f t="shared" si="139"/>
        <v>0</v>
      </c>
      <c r="DK46" s="10">
        <f t="shared" si="136"/>
        <v>0</v>
      </c>
      <c r="DL46" s="3">
        <f t="shared" si="137"/>
        <v>0</v>
      </c>
      <c r="DM46" s="11">
        <f t="shared" si="140"/>
        <v>0</v>
      </c>
    </row>
    <row r="47" spans="1:117" ht="15">
      <c r="A47" s="35"/>
      <c r="B47" s="36"/>
      <c r="E47" s="32" t="e">
        <f t="shared" si="74"/>
        <v>#DIV/0!</v>
      </c>
      <c r="F47" s="33">
        <f t="shared" si="75"/>
        <v>0</v>
      </c>
      <c r="G47" s="21">
        <f t="shared" si="111"/>
        <v>0</v>
      </c>
      <c r="H47" s="7">
        <f t="shared" si="112"/>
        <v>0</v>
      </c>
      <c r="I47" s="23">
        <f t="shared" si="113"/>
        <v>0</v>
      </c>
      <c r="W47" s="6">
        <f t="shared" si="79"/>
        <v>0</v>
      </c>
      <c r="X47" s="10">
        <f t="shared" si="114"/>
        <v>0</v>
      </c>
      <c r="Y47" s="3">
        <f t="shared" si="115"/>
        <v>0</v>
      </c>
      <c r="Z47" s="11">
        <f t="shared" si="82"/>
        <v>0</v>
      </c>
      <c r="AA47" s="31" t="e">
        <f>(MIN(Z$4:Z$29)/Z47)*100</f>
        <v>#DIV/0!</v>
      </c>
      <c r="AB47" s="12"/>
      <c r="AL47" s="6">
        <f t="shared" si="83"/>
        <v>0</v>
      </c>
      <c r="AM47" s="10">
        <f t="shared" si="116"/>
        <v>0</v>
      </c>
      <c r="AN47" s="3">
        <f t="shared" si="117"/>
        <v>0</v>
      </c>
      <c r="AO47" s="11">
        <f t="shared" si="86"/>
        <v>0</v>
      </c>
      <c r="AP47" s="31" t="e">
        <f>(MIN(AO$4:AO$29)/AO47)*100</f>
        <v>#DIV/0!</v>
      </c>
      <c r="AQ47" s="12"/>
      <c r="AZ47" s="6">
        <f t="shared" si="118"/>
        <v>0</v>
      </c>
      <c r="BA47" s="10">
        <f t="shared" si="119"/>
        <v>0</v>
      </c>
      <c r="BB47" s="3">
        <f t="shared" si="120"/>
        <v>0</v>
      </c>
      <c r="BC47" s="11">
        <f t="shared" si="121"/>
        <v>0</v>
      </c>
      <c r="BD47" s="31" t="e">
        <f>(MIN(BC$4:BC$29)/BC47)*100</f>
        <v>#DIV/0!</v>
      </c>
      <c r="BE47" s="12"/>
      <c r="BN47" s="6">
        <f t="shared" si="122"/>
        <v>0</v>
      </c>
      <c r="BO47" s="10">
        <f t="shared" si="123"/>
        <v>0</v>
      </c>
      <c r="BP47" s="3">
        <f t="shared" si="124"/>
        <v>0</v>
      </c>
      <c r="BQ47" s="11">
        <f t="shared" si="94"/>
        <v>0</v>
      </c>
      <c r="BR47" s="31" t="e">
        <f>(MIN(BQ$4:BQ$29)/BQ47)*100</f>
        <v>#DIV/0!</v>
      </c>
      <c r="BS47" s="12"/>
      <c r="CB47" s="6">
        <f t="shared" si="95"/>
        <v>0</v>
      </c>
      <c r="CC47" s="10">
        <f t="shared" si="125"/>
        <v>0</v>
      </c>
      <c r="CD47" s="3">
        <f t="shared" si="126"/>
        <v>0</v>
      </c>
      <c r="CE47" s="11">
        <f t="shared" si="98"/>
        <v>0</v>
      </c>
      <c r="CF47" s="31" t="e">
        <f>(MIN(CE$4:CE$29)/CE47)*100</f>
        <v>#DIV/0!</v>
      </c>
      <c r="CG47" s="12"/>
      <c r="CN47" s="6">
        <f t="shared" si="127"/>
        <v>0</v>
      </c>
      <c r="CO47" s="10">
        <f t="shared" si="128"/>
        <v>0</v>
      </c>
      <c r="CP47" s="3">
        <f t="shared" si="129"/>
        <v>0</v>
      </c>
      <c r="CQ47" s="11">
        <f t="shared" si="130"/>
        <v>0</v>
      </c>
      <c r="CR47" s="12"/>
      <c r="CY47" s="6">
        <f t="shared" si="131"/>
        <v>0</v>
      </c>
      <c r="CZ47" s="10">
        <f t="shared" si="132"/>
        <v>0</v>
      </c>
      <c r="DA47" s="3">
        <f t="shared" si="133"/>
        <v>0</v>
      </c>
      <c r="DB47" s="11">
        <f t="shared" si="134"/>
        <v>0</v>
      </c>
      <c r="DJ47" s="6">
        <f t="shared" si="139"/>
        <v>0</v>
      </c>
      <c r="DK47" s="10">
        <f t="shared" si="136"/>
        <v>0</v>
      </c>
      <c r="DL47" s="3">
        <f t="shared" si="137"/>
        <v>0</v>
      </c>
      <c r="DM47" s="11">
        <f t="shared" si="140"/>
        <v>0</v>
      </c>
    </row>
  </sheetData>
  <sortState ref="A3:DM23">
    <sortCondition descending="1" ref="E6:E13"/>
  </sortState>
  <mergeCells count="7">
    <mergeCell ref="CG1:CH1"/>
    <mergeCell ref="E1:I1"/>
    <mergeCell ref="J1:Z1"/>
    <mergeCell ref="AB1:AP1"/>
    <mergeCell ref="AQ1:BD1"/>
    <mergeCell ref="BE1:BQ1"/>
    <mergeCell ref="BS1:CF1"/>
  </mergeCells>
  <phoneticPr fontId="3" type="noConversion"/>
  <printOptions gridLines="1" gridLinesSet="0"/>
  <pageMargins left="0.25" right="0.25" top="0.5" bottom="0.25" header="0.5" footer="0.5"/>
  <pageSetup orientation="portrait" r:id="rId1"/>
  <headerFooter alignWithMargins="0">
    <oddHeader>Page &amp;P&amp;RIDPA Match Scoring Spreadsheet (X-Large)</oddHeader>
  </headerFooter>
  <colBreaks count="1" manualBreakCount="1">
    <brk id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1"/>
  <sheetViews>
    <sheetView workbookViewId="0">
      <selection activeCell="J22" sqref="J22"/>
    </sheetView>
  </sheetViews>
  <sheetFormatPr defaultColWidth="8" defaultRowHeight="12.75"/>
  <cols>
    <col min="1" max="1" width="7.42578125" style="5" customWidth="1"/>
    <col min="2" max="2" width="25.7109375" style="1" customWidth="1"/>
    <col min="3" max="3" width="5.7109375" style="1" customWidth="1"/>
    <col min="4" max="4" width="4.85546875" style="1" customWidth="1"/>
    <col min="5" max="5" width="8.5703125" style="1" customWidth="1"/>
    <col min="6" max="6" width="7.5703125" style="1" customWidth="1"/>
    <col min="7" max="7" width="5.28515625" style="1" customWidth="1"/>
    <col min="8" max="8" width="5.5703125" style="1" customWidth="1"/>
    <col min="9" max="9" width="5" style="1" customWidth="1"/>
    <col min="10" max="10" width="6.5703125" style="1" customWidth="1"/>
    <col min="11" max="16" width="5.5703125" style="1" customWidth="1"/>
    <col min="17" max="17" width="3.85546875" style="1" customWidth="1"/>
    <col min="18" max="20" width="2.28515625" style="1" customWidth="1"/>
    <col min="21" max="21" width="3.5703125" style="1" customWidth="1"/>
    <col min="22" max="22" width="6.7109375" style="1" customWidth="1"/>
    <col min="23" max="23" width="4.5703125" style="1" customWidth="1"/>
    <col min="24" max="24" width="4.28515625" style="1" customWidth="1"/>
    <col min="25" max="25" width="7" style="4" customWidth="1"/>
    <col min="26" max="29" width="5.5703125" style="1" customWidth="1"/>
    <col min="30" max="30" width="3.85546875" style="1" customWidth="1"/>
    <col min="31" max="33" width="2.28515625" style="1" customWidth="1"/>
    <col min="34" max="34" width="3.5703125" style="1" customWidth="1"/>
    <col min="35" max="35" width="6.5703125" style="1" customWidth="1"/>
    <col min="36" max="36" width="4.5703125" style="1" customWidth="1"/>
    <col min="37" max="37" width="4.28515625" style="1" customWidth="1"/>
    <col min="38" max="38" width="6.5703125" style="1" customWidth="1"/>
    <col min="39" max="41" width="5.5703125" style="1" customWidth="1"/>
    <col min="42" max="42" width="3.85546875" style="1" customWidth="1"/>
    <col min="43" max="45" width="2.28515625" style="1" customWidth="1"/>
    <col min="46" max="46" width="3.5703125" style="1" customWidth="1"/>
    <col min="47" max="47" width="6.5703125" style="1" customWidth="1"/>
    <col min="48" max="48" width="4.5703125" style="1" customWidth="1"/>
    <col min="49" max="49" width="4.28515625" style="1" customWidth="1"/>
    <col min="50" max="50" width="6.5703125" style="1" customWidth="1"/>
    <col min="51" max="53" width="5.5703125" style="1" customWidth="1"/>
    <col min="54" max="54" width="3.85546875" style="1" customWidth="1"/>
    <col min="55" max="57" width="2.28515625" style="1" customWidth="1"/>
    <col min="58" max="58" width="3.5703125" style="1" customWidth="1"/>
    <col min="59" max="59" width="6.5703125" style="1" customWidth="1"/>
    <col min="60" max="60" width="4.5703125" style="1" customWidth="1"/>
    <col min="61" max="61" width="4.28515625" style="1" customWidth="1"/>
    <col min="62" max="62" width="6.5703125" style="1" customWidth="1"/>
    <col min="63" max="65" width="5.5703125" style="1" customWidth="1"/>
    <col min="66" max="66" width="3.85546875" style="1" customWidth="1"/>
    <col min="67" max="69" width="2.28515625" style="1" customWidth="1"/>
    <col min="70" max="70" width="3.5703125" style="1" customWidth="1"/>
    <col min="71" max="71" width="6.5703125" style="1" customWidth="1"/>
    <col min="72" max="72" width="4.5703125" style="1" customWidth="1"/>
    <col min="73" max="73" width="4.28515625" style="1" customWidth="1"/>
    <col min="74" max="74" width="6.5703125" style="1" customWidth="1"/>
    <col min="75" max="76" width="5.5703125" style="1" customWidth="1"/>
    <col min="77" max="77" width="3.85546875" style="1" customWidth="1"/>
    <col min="78" max="80" width="2.28515625" style="1" customWidth="1"/>
    <col min="81" max="81" width="3.5703125" style="1" customWidth="1"/>
    <col min="82" max="82" width="6.5703125" style="1" customWidth="1"/>
    <col min="83" max="83" width="4.5703125" style="1" customWidth="1"/>
    <col min="84" max="84" width="4.28515625" style="1" customWidth="1"/>
    <col min="85" max="85" width="6.5703125" style="1" customWidth="1"/>
    <col min="86" max="87" width="5.5703125" style="1" customWidth="1"/>
    <col min="88" max="88" width="3.85546875" style="1" customWidth="1"/>
    <col min="89" max="91" width="2.28515625" style="1" customWidth="1"/>
    <col min="92" max="92" width="3.5703125" style="1" customWidth="1"/>
    <col min="93" max="93" width="6.5703125" style="1" customWidth="1"/>
    <col min="94" max="94" width="4.5703125" style="1" customWidth="1"/>
    <col min="95" max="95" width="4.28515625" style="1" customWidth="1"/>
    <col min="96" max="96" width="6.5703125" style="1" customWidth="1"/>
    <col min="97" max="98" width="5.5703125" style="1" customWidth="1"/>
    <col min="99" max="99" width="3.85546875" style="1" customWidth="1"/>
    <col min="100" max="102" width="2.28515625" style="1" customWidth="1"/>
    <col min="103" max="103" width="3.5703125" style="1" customWidth="1"/>
    <col min="104" max="104" width="6.5703125" style="1" customWidth="1"/>
    <col min="105" max="105" width="4.5703125" style="1" customWidth="1"/>
    <col min="106" max="106" width="4.28515625" style="1" customWidth="1"/>
    <col min="107" max="16384" width="8" style="1"/>
  </cols>
  <sheetData/>
  <phoneticPr fontId="3" type="noConversion"/>
  <printOptions gridLines="1" gridLinesSet="0"/>
  <pageMargins left="0.25" right="0.25" top="0.5" bottom="0.25" header="0.5" footer="0.5"/>
  <pageSetup paperSize="0" scale="0" horizontalDpi="0" verticalDpi="0" copies="0" r:id="rId1"/>
  <headerFooter alignWithMargins="0">
    <oddHeader>Page &amp;P&amp;RIDPA Match Scoring Spreadsheet (X-Large)</oddHeader>
  </headerFooter>
  <colBreaks count="3" manualBreakCount="3">
    <brk min="9" max="96" man="1"/>
    <brk id="41" man="1"/>
    <brk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</dc:creator>
  <cp:lastModifiedBy>Owen</cp:lastModifiedBy>
  <cp:lastPrinted>2011-08-06T22:50:12Z</cp:lastPrinted>
  <dcterms:created xsi:type="dcterms:W3CDTF">2010-05-02T17:04:59Z</dcterms:created>
  <dcterms:modified xsi:type="dcterms:W3CDTF">2016-01-16T21:28:54Z</dcterms:modified>
</cp:coreProperties>
</file>