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tabRatio="744"/>
  </bookViews>
  <sheets>
    <sheet name="By Division" sheetId="2" r:id="rId1"/>
    <sheet name="Overall" sheetId="1" r:id="rId2"/>
  </sheets>
  <calcPr calcId="124519"/>
</workbook>
</file>

<file path=xl/calcChain.xml><?xml version="1.0" encoding="utf-8"?>
<calcChain xmlns="http://schemas.openxmlformats.org/spreadsheetml/2006/main">
  <c r="BH14" i="1"/>
  <c r="BG14"/>
  <c r="BF14"/>
  <c r="AU14"/>
  <c r="AT14"/>
  <c r="AS14"/>
  <c r="AV14" s="1"/>
  <c r="AH14"/>
  <c r="AG14"/>
  <c r="AF14"/>
  <c r="U14"/>
  <c r="T14"/>
  <c r="S14"/>
  <c r="V14" s="1"/>
  <c r="J14"/>
  <c r="I14"/>
  <c r="BH13"/>
  <c r="BG13"/>
  <c r="BF13"/>
  <c r="AU13"/>
  <c r="AT13"/>
  <c r="AS13"/>
  <c r="AH13"/>
  <c r="AG13"/>
  <c r="AF13"/>
  <c r="U13"/>
  <c r="T13"/>
  <c r="S13"/>
  <c r="J13"/>
  <c r="H13"/>
  <c r="BH12"/>
  <c r="BG12"/>
  <c r="BF12"/>
  <c r="AU12"/>
  <c r="AT12"/>
  <c r="AS12"/>
  <c r="AH12"/>
  <c r="AG12"/>
  <c r="AF12"/>
  <c r="U12"/>
  <c r="T12"/>
  <c r="S12"/>
  <c r="H12" s="1"/>
  <c r="J12"/>
  <c r="I12"/>
  <c r="BH10"/>
  <c r="BG10"/>
  <c r="BF10"/>
  <c r="AU10"/>
  <c r="AT10"/>
  <c r="AS10"/>
  <c r="AH10"/>
  <c r="AG10"/>
  <c r="AF10"/>
  <c r="U10"/>
  <c r="T10"/>
  <c r="S10"/>
  <c r="J10"/>
  <c r="H10"/>
  <c r="BH9"/>
  <c r="BG9"/>
  <c r="BF9"/>
  <c r="AU9"/>
  <c r="AT9"/>
  <c r="AS9"/>
  <c r="AH9"/>
  <c r="AG9"/>
  <c r="AF9"/>
  <c r="U9"/>
  <c r="T9"/>
  <c r="S9"/>
  <c r="H9" s="1"/>
  <c r="J9"/>
  <c r="I9"/>
  <c r="BH8"/>
  <c r="BG8"/>
  <c r="BF8"/>
  <c r="AU8"/>
  <c r="AT8"/>
  <c r="AS8"/>
  <c r="AH8"/>
  <c r="AG8"/>
  <c r="AF8"/>
  <c r="U8"/>
  <c r="T8"/>
  <c r="S8"/>
  <c r="J8"/>
  <c r="BH7"/>
  <c r="BG7"/>
  <c r="BF7"/>
  <c r="AU7"/>
  <c r="AT7"/>
  <c r="AS7"/>
  <c r="AH7"/>
  <c r="I7" s="1"/>
  <c r="AG7"/>
  <c r="AF7"/>
  <c r="U7"/>
  <c r="T7"/>
  <c r="S7"/>
  <c r="J7"/>
  <c r="BH6"/>
  <c r="BG6"/>
  <c r="BF6"/>
  <c r="AU6"/>
  <c r="AT6"/>
  <c r="AS6"/>
  <c r="AH6"/>
  <c r="AG6"/>
  <c r="AF6"/>
  <c r="U6"/>
  <c r="T6"/>
  <c r="S6"/>
  <c r="J6"/>
  <c r="BH5"/>
  <c r="BG5"/>
  <c r="BF5"/>
  <c r="AU5"/>
  <c r="AT5"/>
  <c r="AS5"/>
  <c r="AH5"/>
  <c r="AG5"/>
  <c r="AF5"/>
  <c r="H5" s="1"/>
  <c r="U5"/>
  <c r="T5"/>
  <c r="S5"/>
  <c r="J5"/>
  <c r="BH4"/>
  <c r="BG4"/>
  <c r="BF4"/>
  <c r="AU4"/>
  <c r="AT4"/>
  <c r="AS4"/>
  <c r="AH4"/>
  <c r="AG4"/>
  <c r="AF4"/>
  <c r="U4"/>
  <c r="T4"/>
  <c r="S4"/>
  <c r="J4"/>
  <c r="BH11"/>
  <c r="BG11"/>
  <c r="BF11"/>
  <c r="AU11"/>
  <c r="AT11"/>
  <c r="AS11"/>
  <c r="AH11"/>
  <c r="AG11"/>
  <c r="AF11"/>
  <c r="H11" s="1"/>
  <c r="U11"/>
  <c r="T11"/>
  <c r="S11"/>
  <c r="J11"/>
  <c r="J15" i="2"/>
  <c r="J14"/>
  <c r="J8"/>
  <c r="J13"/>
  <c r="J16"/>
  <c r="J5"/>
  <c r="J9"/>
  <c r="J17"/>
  <c r="J12"/>
  <c r="J10"/>
  <c r="J11"/>
  <c r="BF13"/>
  <c r="BG13"/>
  <c r="BH13"/>
  <c r="BF8"/>
  <c r="BG8"/>
  <c r="BH8"/>
  <c r="BF14"/>
  <c r="BG14"/>
  <c r="BH14"/>
  <c r="AS13"/>
  <c r="AT13"/>
  <c r="AU13"/>
  <c r="AS8"/>
  <c r="AT8"/>
  <c r="AU8"/>
  <c r="AS14"/>
  <c r="AT14"/>
  <c r="AU14"/>
  <c r="AF13"/>
  <c r="AG13"/>
  <c r="AH13"/>
  <c r="AF8"/>
  <c r="AG8"/>
  <c r="AH8"/>
  <c r="AF14"/>
  <c r="AG14"/>
  <c r="AH14"/>
  <c r="S13"/>
  <c r="T13"/>
  <c r="U13"/>
  <c r="I13" s="1"/>
  <c r="S8"/>
  <c r="T8"/>
  <c r="U8"/>
  <c r="S14"/>
  <c r="T14"/>
  <c r="U14"/>
  <c r="I4" i="1" l="1"/>
  <c r="V4"/>
  <c r="AV4"/>
  <c r="AI6"/>
  <c r="I6"/>
  <c r="BI6"/>
  <c r="I8"/>
  <c r="AI10"/>
  <c r="I10"/>
  <c r="BI10"/>
  <c r="AI13"/>
  <c r="I13"/>
  <c r="BI13"/>
  <c r="BI14"/>
  <c r="G9"/>
  <c r="G12"/>
  <c r="AI11"/>
  <c r="I11"/>
  <c r="BI11"/>
  <c r="AI5"/>
  <c r="I5"/>
  <c r="BI5"/>
  <c r="V7"/>
  <c r="AV7"/>
  <c r="V8"/>
  <c r="AV8"/>
  <c r="AI9"/>
  <c r="BI9"/>
  <c r="AI12"/>
  <c r="BI12"/>
  <c r="H14"/>
  <c r="G14" s="1"/>
  <c r="G11"/>
  <c r="G10"/>
  <c r="G13"/>
  <c r="V11"/>
  <c r="AV11"/>
  <c r="H4"/>
  <c r="G4" s="1"/>
  <c r="AI4"/>
  <c r="BI4"/>
  <c r="V5"/>
  <c r="AV5"/>
  <c r="V6"/>
  <c r="AV6"/>
  <c r="H7"/>
  <c r="G7" s="1"/>
  <c r="AI7"/>
  <c r="BI7"/>
  <c r="H8"/>
  <c r="G8" s="1"/>
  <c r="AI8"/>
  <c r="BI8"/>
  <c r="V9"/>
  <c r="AV9"/>
  <c r="V10"/>
  <c r="AV10"/>
  <c r="V12"/>
  <c r="AV12"/>
  <c r="V13"/>
  <c r="AV13"/>
  <c r="AI14"/>
  <c r="G5"/>
  <c r="W14"/>
  <c r="W12"/>
  <c r="W9"/>
  <c r="W7"/>
  <c r="W5"/>
  <c r="W11"/>
  <c r="W13"/>
  <c r="W10"/>
  <c r="W8"/>
  <c r="W6"/>
  <c r="W4"/>
  <c r="AW14"/>
  <c r="AW12"/>
  <c r="AW9"/>
  <c r="AW7"/>
  <c r="AW5"/>
  <c r="AW11"/>
  <c r="AW13"/>
  <c r="AW10"/>
  <c r="AW8"/>
  <c r="AW6"/>
  <c r="AW4"/>
  <c r="AJ13"/>
  <c r="AJ10"/>
  <c r="AJ8"/>
  <c r="AJ6"/>
  <c r="AJ4"/>
  <c r="AJ14"/>
  <c r="AJ12"/>
  <c r="AJ9"/>
  <c r="AJ7"/>
  <c r="AJ5"/>
  <c r="AJ11"/>
  <c r="BJ13"/>
  <c r="BJ10"/>
  <c r="BJ8"/>
  <c r="BJ6"/>
  <c r="BJ4"/>
  <c r="BJ14"/>
  <c r="BJ12"/>
  <c r="BJ9"/>
  <c r="BJ7"/>
  <c r="BJ5"/>
  <c r="BJ11"/>
  <c r="H6"/>
  <c r="G6" s="1"/>
  <c r="I8" i="2"/>
  <c r="H14"/>
  <c r="H8"/>
  <c r="G8" s="1"/>
  <c r="I14"/>
  <c r="H13"/>
  <c r="G13" s="1"/>
  <c r="AI8"/>
  <c r="BI8"/>
  <c r="AV8"/>
  <c r="V8"/>
  <c r="AI13"/>
  <c r="AV13"/>
  <c r="BI13"/>
  <c r="V14"/>
  <c r="V13"/>
  <c r="AV14"/>
  <c r="BI14"/>
  <c r="AI14"/>
  <c r="F4" i="1" l="1"/>
  <c r="F8"/>
  <c r="F13"/>
  <c r="F5"/>
  <c r="F9"/>
  <c r="F14"/>
  <c r="F6"/>
  <c r="F10"/>
  <c r="F11"/>
  <c r="F7"/>
  <c r="F12"/>
  <c r="G14" i="2"/>
  <c r="BH9"/>
  <c r="BG9"/>
  <c r="BF9"/>
  <c r="AU9"/>
  <c r="AT9"/>
  <c r="AS9"/>
  <c r="AH9"/>
  <c r="AG9"/>
  <c r="AF9"/>
  <c r="U9"/>
  <c r="T9"/>
  <c r="S9"/>
  <c r="BH5"/>
  <c r="BG5"/>
  <c r="BF5"/>
  <c r="AU5"/>
  <c r="AT5"/>
  <c r="AS5"/>
  <c r="AH5"/>
  <c r="AG5"/>
  <c r="AF5"/>
  <c r="U5"/>
  <c r="T5"/>
  <c r="S5"/>
  <c r="BH16"/>
  <c r="BG16"/>
  <c r="BF16"/>
  <c r="AU16"/>
  <c r="AT16"/>
  <c r="AS16"/>
  <c r="AH16"/>
  <c r="AG16"/>
  <c r="AF16"/>
  <c r="U16"/>
  <c r="T16"/>
  <c r="S16"/>
  <c r="BH10"/>
  <c r="BG10"/>
  <c r="BF10"/>
  <c r="AU10"/>
  <c r="AT10"/>
  <c r="AS10"/>
  <c r="AH10"/>
  <c r="AG10"/>
  <c r="AF10"/>
  <c r="U10"/>
  <c r="T10"/>
  <c r="S10"/>
  <c r="BH15"/>
  <c r="BG15"/>
  <c r="BF15"/>
  <c r="AU15"/>
  <c r="AT15"/>
  <c r="AS15"/>
  <c r="AH15"/>
  <c r="AG15"/>
  <c r="AF15"/>
  <c r="U15"/>
  <c r="T15"/>
  <c r="S15"/>
  <c r="BH11"/>
  <c r="BG11"/>
  <c r="BF11"/>
  <c r="AU11"/>
  <c r="AT11"/>
  <c r="AS11"/>
  <c r="AH11"/>
  <c r="AG11"/>
  <c r="AF11"/>
  <c r="U11"/>
  <c r="T11"/>
  <c r="S11"/>
  <c r="BH12"/>
  <c r="BG12"/>
  <c r="BF12"/>
  <c r="AU12"/>
  <c r="AT12"/>
  <c r="AS12"/>
  <c r="AH12"/>
  <c r="AG12"/>
  <c r="AF12"/>
  <c r="U12"/>
  <c r="T12"/>
  <c r="S12"/>
  <c r="BH17"/>
  <c r="BG17"/>
  <c r="BF17"/>
  <c r="AU17"/>
  <c r="AT17"/>
  <c r="AS17"/>
  <c r="AH17"/>
  <c r="AG17"/>
  <c r="AF17"/>
  <c r="U17"/>
  <c r="T17"/>
  <c r="S17"/>
  <c r="I17" l="1"/>
  <c r="I12"/>
  <c r="I11"/>
  <c r="I15"/>
  <c r="I10"/>
  <c r="I16"/>
  <c r="I5"/>
  <c r="I9"/>
  <c r="H5"/>
  <c r="H17"/>
  <c r="G17" s="1"/>
  <c r="H10"/>
  <c r="H11"/>
  <c r="H12"/>
  <c r="H9"/>
  <c r="H16"/>
  <c r="H15"/>
  <c r="G15" s="1"/>
  <c r="AV17"/>
  <c r="V12"/>
  <c r="AV12"/>
  <c r="V15"/>
  <c r="AV15"/>
  <c r="V10"/>
  <c r="AI10"/>
  <c r="AV10"/>
  <c r="BI10"/>
  <c r="V5"/>
  <c r="AI5"/>
  <c r="AV5"/>
  <c r="V17"/>
  <c r="AI11"/>
  <c r="BI11"/>
  <c r="BI5"/>
  <c r="V9"/>
  <c r="AI9"/>
  <c r="AV9"/>
  <c r="BI9"/>
  <c r="AI17"/>
  <c r="BI17"/>
  <c r="G12"/>
  <c r="AI12"/>
  <c r="AJ16" s="1"/>
  <c r="BI12"/>
  <c r="V11"/>
  <c r="AV11"/>
  <c r="AI15"/>
  <c r="AJ12" s="1"/>
  <c r="BI15"/>
  <c r="V16"/>
  <c r="W5" s="1"/>
  <c r="AI16"/>
  <c r="G16"/>
  <c r="AV16"/>
  <c r="BI16"/>
  <c r="G10"/>
  <c r="G5"/>
  <c r="G9"/>
  <c r="AJ9" l="1"/>
  <c r="AJ17"/>
  <c r="W11"/>
  <c r="BJ17"/>
  <c r="W15"/>
  <c r="W17"/>
  <c r="AJ10"/>
  <c r="W12"/>
  <c r="W10"/>
  <c r="AW12"/>
  <c r="BJ14"/>
  <c r="BJ13"/>
  <c r="BJ8"/>
  <c r="AW8"/>
  <c r="AW14"/>
  <c r="AW13"/>
  <c r="AJ14"/>
  <c r="AJ8"/>
  <c r="AJ13"/>
  <c r="W14"/>
  <c r="W13"/>
  <c r="W8"/>
  <c r="W9"/>
  <c r="W16"/>
  <c r="BJ16"/>
  <c r="AJ5"/>
  <c r="AJ15"/>
  <c r="AJ11"/>
  <c r="G11"/>
  <c r="BJ11"/>
  <c r="AW10"/>
  <c r="BJ15"/>
  <c r="AW9"/>
  <c r="BJ5"/>
  <c r="AW16"/>
  <c r="BJ9"/>
  <c r="BJ12"/>
  <c r="BJ10"/>
  <c r="AW11"/>
  <c r="AW5"/>
  <c r="AW17"/>
  <c r="AW15"/>
  <c r="F17" l="1"/>
  <c r="F8"/>
  <c r="F5"/>
  <c r="F11"/>
  <c r="F15"/>
  <c r="F13"/>
  <c r="F14"/>
  <c r="F9"/>
  <c r="F12"/>
  <c r="F16"/>
  <c r="F10"/>
</calcChain>
</file>

<file path=xl/sharedStrings.xml><?xml version="1.0" encoding="utf-8"?>
<sst xmlns="http://schemas.openxmlformats.org/spreadsheetml/2006/main" count="188" uniqueCount="44">
  <si>
    <t>Competitor</t>
  </si>
  <si>
    <t>Match Totals</t>
  </si>
  <si>
    <t>Stage 1</t>
  </si>
  <si>
    <t>Stage 2</t>
  </si>
  <si>
    <t>Stage 3</t>
  </si>
  <si>
    <t>Stage 4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</si>
  <si>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</si>
  <si>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</si>
  <si>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</si>
  <si>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</si>
  <si>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</si>
  <si>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</si>
  <si>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</si>
  <si>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</si>
  <si>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</si>
  <si>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</si>
  <si>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</si>
  <si>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</si>
  <si>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</si>
  <si>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</si>
  <si>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</si>
  <si>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</si>
  <si>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</si>
  <si>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Class</t>
  </si>
  <si>
    <t>Ranking</t>
  </si>
  <si>
    <t>Overall</t>
  </si>
  <si>
    <t>Stage Points</t>
  </si>
  <si>
    <t>Stage Points Total</t>
  </si>
  <si>
    <t>TNE</t>
  </si>
  <si>
    <t>Total</t>
  </si>
  <si>
    <t>Pump &gt;5</t>
  </si>
  <si>
    <t>Semi-Auto &gt;5</t>
  </si>
  <si>
    <t>Semi-auto &gt;5</t>
  </si>
  <si>
    <t>Dave R</t>
  </si>
  <si>
    <t>Michael C</t>
  </si>
  <si>
    <t>Gary R</t>
  </si>
  <si>
    <t>Ryan W</t>
  </si>
  <si>
    <t>Robert B</t>
  </si>
  <si>
    <t>Mark P</t>
  </si>
  <si>
    <t>Justin B</t>
  </si>
  <si>
    <t>John H</t>
  </si>
  <si>
    <t>Ken T</t>
  </si>
  <si>
    <t>RJ H</t>
  </si>
  <si>
    <t>Don 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</si>
</sst>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  <xf numFmtId="2" fontId="4" fillId="2" borderId="0" xfId="1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2" fontId="5" fillId="2" borderId="4" xfId="1" applyNumberFormat="1" applyFont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"/>
  <sheetViews>
    <sheetView tabSelected="1" workbookViewId="0">
      <selection activeCell="A20" sqref="A20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43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16384" width="8" style="1"/>
  </cols>
  <sheetData>
    <row r="1" spans="1:63" ht="15.75" customHeight="1" thickTop="1">
      <c r="A1" s="24" t="s">
        <v>25</v>
      </c>
      <c r="B1" s="24" t="s">
        <v>23</v>
      </c>
      <c r="C1" s="24" t="s">
        <v>0</v>
      </c>
      <c r="D1" s="24"/>
      <c r="E1" s="24"/>
      <c r="F1" s="47" t="s">
        <v>1</v>
      </c>
      <c r="G1" s="48"/>
      <c r="H1" s="48"/>
      <c r="I1" s="48"/>
      <c r="J1" s="49"/>
      <c r="K1" s="47" t="s">
        <v>2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7" t="s">
        <v>3</v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  <c r="AK1" s="47" t="s">
        <v>4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9"/>
      <c r="AX1" s="47" t="s">
        <v>5</v>
      </c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9"/>
      <c r="BK1" s="40"/>
    </row>
    <row r="2" spans="1:63" ht="52.5" thickBot="1">
      <c r="A2" s="37" t="s">
        <v>24</v>
      </c>
      <c r="B2" s="16" t="s">
        <v>24</v>
      </c>
      <c r="C2" s="16" t="s">
        <v>6</v>
      </c>
      <c r="D2" s="16" t="s">
        <v>7</v>
      </c>
      <c r="E2" s="16" t="s">
        <v>8</v>
      </c>
      <c r="F2" s="32" t="s">
        <v>27</v>
      </c>
      <c r="G2" s="41" t="s">
        <v>9</v>
      </c>
      <c r="H2" s="20" t="s">
        <v>10</v>
      </c>
      <c r="I2" s="18" t="s">
        <v>11</v>
      </c>
      <c r="J2" s="22" t="s">
        <v>12</v>
      </c>
      <c r="K2" s="15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28</v>
      </c>
      <c r="Q2" s="16" t="s">
        <v>18</v>
      </c>
      <c r="R2" s="18" t="s">
        <v>19</v>
      </c>
      <c r="S2" s="19" t="s">
        <v>20</v>
      </c>
      <c r="T2" s="16" t="s">
        <v>15</v>
      </c>
      <c r="U2" s="16" t="s">
        <v>21</v>
      </c>
      <c r="V2" s="17" t="s">
        <v>22</v>
      </c>
      <c r="W2" s="32" t="s">
        <v>26</v>
      </c>
      <c r="X2" s="15" t="s">
        <v>13</v>
      </c>
      <c r="Y2" s="16" t="s">
        <v>14</v>
      </c>
      <c r="Z2" s="16" t="s">
        <v>15</v>
      </c>
      <c r="AA2" s="16" t="s">
        <v>16</v>
      </c>
      <c r="AB2" s="16" t="s">
        <v>17</v>
      </c>
      <c r="AC2" s="16" t="s">
        <v>28</v>
      </c>
      <c r="AD2" s="16" t="s">
        <v>18</v>
      </c>
      <c r="AE2" s="16" t="s">
        <v>19</v>
      </c>
      <c r="AF2" s="19" t="s">
        <v>20</v>
      </c>
      <c r="AG2" s="16" t="s">
        <v>15</v>
      </c>
      <c r="AH2" s="16" t="s">
        <v>21</v>
      </c>
      <c r="AI2" s="17" t="s">
        <v>22</v>
      </c>
      <c r="AJ2" s="32" t="s">
        <v>26</v>
      </c>
      <c r="AK2" s="15" t="s">
        <v>13</v>
      </c>
      <c r="AL2" s="16" t="s">
        <v>14</v>
      </c>
      <c r="AM2" s="16" t="s">
        <v>15</v>
      </c>
      <c r="AN2" s="16" t="s">
        <v>16</v>
      </c>
      <c r="AO2" s="16" t="s">
        <v>17</v>
      </c>
      <c r="AP2" s="16" t="s">
        <v>28</v>
      </c>
      <c r="AQ2" s="16" t="s">
        <v>18</v>
      </c>
      <c r="AR2" s="16" t="s">
        <v>19</v>
      </c>
      <c r="AS2" s="19" t="s">
        <v>20</v>
      </c>
      <c r="AT2" s="16" t="s">
        <v>15</v>
      </c>
      <c r="AU2" s="16" t="s">
        <v>21</v>
      </c>
      <c r="AV2" s="17" t="s">
        <v>22</v>
      </c>
      <c r="AW2" s="32" t="s">
        <v>26</v>
      </c>
      <c r="AX2" s="15" t="s">
        <v>13</v>
      </c>
      <c r="AY2" s="16" t="s">
        <v>14</v>
      </c>
      <c r="AZ2" s="16" t="s">
        <v>15</v>
      </c>
      <c r="BA2" s="16" t="s">
        <v>16</v>
      </c>
      <c r="BB2" s="16" t="s">
        <v>17</v>
      </c>
      <c r="BC2" s="16" t="s">
        <v>28</v>
      </c>
      <c r="BD2" s="16" t="s">
        <v>18</v>
      </c>
      <c r="BE2" s="16" t="s">
        <v>19</v>
      </c>
      <c r="BF2" s="19" t="s">
        <v>20</v>
      </c>
      <c r="BG2" s="16" t="s">
        <v>15</v>
      </c>
      <c r="BH2" s="16" t="s">
        <v>21</v>
      </c>
      <c r="BI2" s="17" t="s">
        <v>22</v>
      </c>
      <c r="BJ2" s="32" t="s">
        <v>26</v>
      </c>
    </row>
    <row r="3" spans="1:63" ht="15.75" thickTop="1">
      <c r="A3" s="38"/>
      <c r="B3" s="26"/>
      <c r="C3" s="26"/>
      <c r="D3" s="26"/>
      <c r="E3" s="26"/>
      <c r="F3" s="33"/>
      <c r="G3" s="42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</row>
    <row r="4" spans="1:63" ht="15">
      <c r="A4" s="14"/>
      <c r="B4" s="14"/>
      <c r="C4" s="36" t="s">
        <v>30</v>
      </c>
      <c r="D4" s="9"/>
      <c r="E4" s="9"/>
      <c r="F4" s="39"/>
      <c r="H4" s="21"/>
      <c r="I4" s="7"/>
      <c r="J4" s="23"/>
      <c r="K4" s="12"/>
      <c r="L4" s="2"/>
      <c r="M4" s="3"/>
      <c r="N4" s="3"/>
      <c r="O4" s="3"/>
      <c r="P4" s="3"/>
      <c r="Q4" s="3"/>
      <c r="R4" s="13"/>
      <c r="S4" s="6"/>
      <c r="T4" s="10"/>
      <c r="U4" s="3"/>
      <c r="V4" s="11"/>
      <c r="W4" s="34"/>
      <c r="X4" s="12"/>
      <c r="Y4" s="2"/>
      <c r="Z4" s="3"/>
      <c r="AA4" s="3"/>
      <c r="AB4" s="3"/>
      <c r="AC4" s="3"/>
      <c r="AD4" s="3"/>
      <c r="AE4" s="3"/>
      <c r="AF4" s="6"/>
      <c r="AG4" s="10"/>
      <c r="AH4" s="3"/>
      <c r="AI4" s="11"/>
      <c r="AJ4" s="34"/>
      <c r="AK4" s="12"/>
      <c r="AL4" s="2"/>
      <c r="AM4" s="3"/>
      <c r="AN4" s="3"/>
      <c r="AO4" s="3"/>
      <c r="AP4" s="3"/>
      <c r="AQ4" s="3"/>
      <c r="AR4" s="3"/>
      <c r="AS4" s="6"/>
      <c r="AT4" s="10"/>
      <c r="AU4" s="3"/>
      <c r="AV4" s="11"/>
      <c r="AW4" s="34"/>
      <c r="AX4" s="12"/>
      <c r="AY4" s="2"/>
      <c r="AZ4" s="3"/>
      <c r="BA4" s="3"/>
      <c r="BB4" s="3"/>
      <c r="BC4" s="3"/>
      <c r="BD4" s="3"/>
      <c r="BE4" s="3"/>
      <c r="BF4" s="6"/>
      <c r="BG4" s="10"/>
      <c r="BH4" s="3"/>
      <c r="BI4" s="11"/>
      <c r="BJ4" s="34"/>
    </row>
    <row r="5" spans="1:63" ht="15">
      <c r="A5" s="14">
        <v>8</v>
      </c>
      <c r="B5" s="14">
        <v>1</v>
      </c>
      <c r="C5" s="8" t="s">
        <v>43</v>
      </c>
      <c r="D5" s="9"/>
      <c r="E5" s="9" t="s">
        <v>30</v>
      </c>
      <c r="F5" s="39">
        <f xml:space="preserve"> W5+AJ5+AW5+BJ5</f>
        <v>177.28705087314708</v>
      </c>
      <c r="G5" s="43">
        <f>H5+I5+J5</f>
        <v>320.95999999999998</v>
      </c>
      <c r="H5" s="21">
        <f>S5+AF5+AS5+BF5</f>
        <v>320.95999999999998</v>
      </c>
      <c r="I5" s="7">
        <f>U5+AH5+AU5+BH5</f>
        <v>0</v>
      </c>
      <c r="J5" s="23">
        <f>M5+Z5+AM5+AZ5</f>
        <v>0</v>
      </c>
      <c r="K5" s="12">
        <v>67.02</v>
      </c>
      <c r="L5" s="2"/>
      <c r="M5" s="3"/>
      <c r="N5" s="3"/>
      <c r="O5" s="3"/>
      <c r="P5" s="3"/>
      <c r="Q5" s="3"/>
      <c r="R5" s="13"/>
      <c r="S5" s="6">
        <f>K5+L5</f>
        <v>67.02</v>
      </c>
      <c r="T5" s="10">
        <f>M5</f>
        <v>0</v>
      </c>
      <c r="U5" s="3">
        <f>(N5*5)+(O5*10)+(P5*15)+(Q5*10)+(R5*20)</f>
        <v>0</v>
      </c>
      <c r="V5" s="11">
        <f>S5+T5+U5</f>
        <v>67.02</v>
      </c>
      <c r="W5" s="34">
        <f>(MIN(V$7:V$17)/V5)*100</f>
        <v>41.659206207102365</v>
      </c>
      <c r="X5" s="12">
        <v>89.12</v>
      </c>
      <c r="Y5" s="2"/>
      <c r="Z5" s="3"/>
      <c r="AA5" s="3"/>
      <c r="AB5" s="3"/>
      <c r="AC5" s="3"/>
      <c r="AD5" s="3"/>
      <c r="AE5" s="3"/>
      <c r="AF5" s="6">
        <f>X5+Y5</f>
        <v>89.12</v>
      </c>
      <c r="AG5" s="10">
        <f>Z5</f>
        <v>0</v>
      </c>
      <c r="AH5" s="3">
        <f>(AA5*5)+(AB5*10)+(AC5*15)+(AD5*10)+(AE5*20)</f>
        <v>0</v>
      </c>
      <c r="AI5" s="11">
        <f>AF5+AG5+AH5</f>
        <v>89.12</v>
      </c>
      <c r="AJ5" s="34">
        <f>(MIN(AI$7:AI$17)/AI5)*100</f>
        <v>27.019748653500898</v>
      </c>
      <c r="AK5" s="12">
        <v>70.069999999999993</v>
      </c>
      <c r="AL5" s="2"/>
      <c r="AM5" s="3"/>
      <c r="AN5" s="3"/>
      <c r="AO5" s="3"/>
      <c r="AP5" s="3"/>
      <c r="AQ5" s="3"/>
      <c r="AR5" s="3"/>
      <c r="AS5" s="6">
        <f>AK5+AL5</f>
        <v>70.069999999999993</v>
      </c>
      <c r="AT5" s="10">
        <f>AM5</f>
        <v>0</v>
      </c>
      <c r="AU5" s="3">
        <f>(AN5*5)+(AO5*10)+(AP5*15)+(AQ5*10)+(AR5*20)</f>
        <v>0</v>
      </c>
      <c r="AV5" s="11">
        <f>AS5+AT5+AU5</f>
        <v>70.069999999999993</v>
      </c>
      <c r="AW5" s="34">
        <f>(MIN(AV$7:AV$17)/AV5)*100</f>
        <v>50.592264877979176</v>
      </c>
      <c r="AX5" s="12">
        <v>94.75</v>
      </c>
      <c r="AY5" s="2"/>
      <c r="AZ5" s="3"/>
      <c r="BA5" s="3"/>
      <c r="BB5" s="3"/>
      <c r="BC5" s="3"/>
      <c r="BD5" s="3"/>
      <c r="BE5" s="3"/>
      <c r="BF5" s="6">
        <f>AX5+AY5</f>
        <v>94.75</v>
      </c>
      <c r="BG5" s="10">
        <f>AZ5</f>
        <v>0</v>
      </c>
      <c r="BH5" s="3">
        <f>(BA5*5)+(BB5*10)+(BC5*15)+(BD5*10)+(BE5*20)</f>
        <v>0</v>
      </c>
      <c r="BI5" s="11">
        <f>BF5+BG5+BH5</f>
        <v>94.75</v>
      </c>
      <c r="BJ5" s="34">
        <f>(MIN(BI$7:BI$17)/BI5)*100</f>
        <v>58.015831134564642</v>
      </c>
    </row>
    <row r="6" spans="1:63" ht="15">
      <c r="A6" s="14"/>
      <c r="B6" s="14"/>
      <c r="C6" s="36"/>
      <c r="D6" s="9"/>
      <c r="E6" s="9"/>
      <c r="F6" s="39"/>
      <c r="H6" s="21"/>
      <c r="I6" s="7"/>
      <c r="J6" s="23"/>
      <c r="K6" s="12"/>
      <c r="L6" s="2"/>
      <c r="M6" s="3"/>
      <c r="N6" s="3"/>
      <c r="O6" s="3"/>
      <c r="P6" s="3"/>
      <c r="Q6" s="3"/>
      <c r="R6" s="13"/>
      <c r="S6" s="6"/>
      <c r="T6" s="10"/>
      <c r="U6" s="3"/>
      <c r="V6" s="11"/>
      <c r="W6" s="34"/>
      <c r="X6" s="12"/>
      <c r="Y6" s="2"/>
      <c r="Z6" s="3"/>
      <c r="AA6" s="3"/>
      <c r="AB6" s="3"/>
      <c r="AC6" s="3"/>
      <c r="AD6" s="3"/>
      <c r="AE6" s="3"/>
      <c r="AF6" s="6"/>
      <c r="AG6" s="10"/>
      <c r="AH6" s="3"/>
      <c r="AI6" s="11"/>
      <c r="AJ6" s="34"/>
      <c r="AK6" s="12"/>
      <c r="AL6" s="2"/>
      <c r="AM6" s="3"/>
      <c r="AN6" s="3"/>
      <c r="AO6" s="3"/>
      <c r="AP6" s="3"/>
      <c r="AQ6" s="3"/>
      <c r="AR6" s="3"/>
      <c r="AS6" s="6"/>
      <c r="AT6" s="10"/>
      <c r="AU6" s="3"/>
      <c r="AV6" s="11"/>
      <c r="AW6" s="34"/>
      <c r="AX6" s="12"/>
      <c r="AY6" s="2"/>
      <c r="AZ6" s="3"/>
      <c r="BA6" s="3"/>
      <c r="BB6" s="3"/>
      <c r="BC6" s="3"/>
      <c r="BD6" s="3"/>
      <c r="BE6" s="3"/>
      <c r="BF6" s="6"/>
      <c r="BG6" s="10"/>
      <c r="BH6" s="3"/>
      <c r="BI6" s="11"/>
      <c r="BJ6" s="34"/>
    </row>
    <row r="7" spans="1:63" ht="15">
      <c r="A7" s="14"/>
      <c r="B7" s="14"/>
      <c r="C7" s="36" t="s">
        <v>31</v>
      </c>
      <c r="D7" s="9"/>
      <c r="E7" s="9"/>
      <c r="F7" s="39"/>
      <c r="H7" s="21"/>
      <c r="I7" s="7"/>
      <c r="J7" s="23"/>
      <c r="K7" s="12"/>
      <c r="L7" s="2"/>
      <c r="M7" s="3"/>
      <c r="N7" s="3"/>
      <c r="O7" s="3"/>
      <c r="P7" s="3"/>
      <c r="Q7" s="3"/>
      <c r="R7" s="13"/>
      <c r="S7" s="6"/>
      <c r="T7" s="10"/>
      <c r="U7" s="3"/>
      <c r="V7" s="11"/>
      <c r="W7" s="34"/>
      <c r="X7" s="12"/>
      <c r="Y7" s="2"/>
      <c r="Z7" s="3"/>
      <c r="AA7" s="3"/>
      <c r="AB7" s="3"/>
      <c r="AC7" s="3"/>
      <c r="AD7" s="3"/>
      <c r="AE7" s="3"/>
      <c r="AF7" s="6"/>
      <c r="AG7" s="10"/>
      <c r="AH7" s="3"/>
      <c r="AI7" s="11"/>
      <c r="AJ7" s="34"/>
      <c r="AK7" s="12"/>
      <c r="AL7" s="2"/>
      <c r="AM7" s="3"/>
      <c r="AN7" s="3"/>
      <c r="AO7" s="3"/>
      <c r="AP7" s="3"/>
      <c r="AQ7" s="3"/>
      <c r="AR7" s="3"/>
      <c r="AS7" s="6"/>
      <c r="AT7" s="10"/>
      <c r="AU7" s="3"/>
      <c r="AV7" s="11"/>
      <c r="AW7" s="34"/>
      <c r="AX7" s="12"/>
      <c r="AY7" s="2"/>
      <c r="AZ7" s="3"/>
      <c r="BA7" s="3"/>
      <c r="BB7" s="3"/>
      <c r="BC7" s="3"/>
      <c r="BD7" s="3"/>
      <c r="BE7" s="3"/>
      <c r="BF7" s="6"/>
      <c r="BG7" s="10"/>
      <c r="BH7" s="3"/>
      <c r="BI7" s="11"/>
      <c r="BJ7" s="34"/>
    </row>
    <row r="8" spans="1:63" ht="15">
      <c r="A8" s="14">
        <v>1</v>
      </c>
      <c r="B8" s="14">
        <v>1</v>
      </c>
      <c r="C8" s="8" t="s">
        <v>33</v>
      </c>
      <c r="D8" s="9"/>
      <c r="E8" s="9" t="s">
        <v>32</v>
      </c>
      <c r="F8" s="50">
        <f xml:space="preserve"> W8+AJ8+AW8+BJ8</f>
        <v>389.99672560576295</v>
      </c>
      <c r="G8" s="43">
        <f>H8+I8+J8</f>
        <v>148.53</v>
      </c>
      <c r="H8" s="21">
        <f>S8+AF8+AS8+BF8</f>
        <v>138.53</v>
      </c>
      <c r="I8" s="7">
        <f>U8+AH8+AU8+BH8</f>
        <v>0</v>
      </c>
      <c r="J8" s="23">
        <f>M8+Z8+AM8+AZ8</f>
        <v>10</v>
      </c>
      <c r="K8" s="12">
        <v>27.92</v>
      </c>
      <c r="L8" s="2"/>
      <c r="M8" s="3"/>
      <c r="N8" s="3"/>
      <c r="O8" s="3"/>
      <c r="P8" s="3"/>
      <c r="Q8" s="3"/>
      <c r="R8" s="13"/>
      <c r="S8" s="6">
        <f>K8+L8</f>
        <v>27.92</v>
      </c>
      <c r="T8" s="10">
        <f>M8</f>
        <v>0</v>
      </c>
      <c r="U8" s="3">
        <f>(N8*5)+(O8*10)+(P8*15)+(Q8*10)+(R8*20)</f>
        <v>0</v>
      </c>
      <c r="V8" s="11">
        <f>S8+T8+U8</f>
        <v>27.92</v>
      </c>
      <c r="W8" s="44">
        <f>(MIN(V$7:V$17)/V8)*100</f>
        <v>100</v>
      </c>
      <c r="X8" s="12">
        <v>24.08</v>
      </c>
      <c r="Y8" s="2"/>
      <c r="Z8" s="3"/>
      <c r="AA8" s="3"/>
      <c r="AB8" s="3"/>
      <c r="AC8" s="3"/>
      <c r="AD8" s="3"/>
      <c r="AE8" s="3"/>
      <c r="AF8" s="6">
        <f>X8+Y8</f>
        <v>24.08</v>
      </c>
      <c r="AG8" s="10">
        <f>Z8</f>
        <v>0</v>
      </c>
      <c r="AH8" s="3">
        <f>(AA8*5)+(AB8*10)+(AC8*15)+(AD8*10)+(AE8*20)</f>
        <v>0</v>
      </c>
      <c r="AI8" s="11">
        <f>AF8+AG8+AH8</f>
        <v>24.08</v>
      </c>
      <c r="AJ8" s="44">
        <f>(MIN(AI$7:AI$17)/AI8)*100</f>
        <v>100</v>
      </c>
      <c r="AK8" s="12">
        <v>35.450000000000003</v>
      </c>
      <c r="AL8" s="2"/>
      <c r="AM8" s="3"/>
      <c r="AN8" s="3"/>
      <c r="AO8" s="3"/>
      <c r="AP8" s="3"/>
      <c r="AQ8" s="3"/>
      <c r="AR8" s="3"/>
      <c r="AS8" s="6">
        <f>AK8+AL8</f>
        <v>35.450000000000003</v>
      </c>
      <c r="AT8" s="10">
        <f>AM8</f>
        <v>0</v>
      </c>
      <c r="AU8" s="3">
        <f>(AN8*5)+(AO8*10)+(AP8*15)+(AQ8*10)+(AR8*20)</f>
        <v>0</v>
      </c>
      <c r="AV8" s="11">
        <f>AS8+AT8+AU8</f>
        <v>35.450000000000003</v>
      </c>
      <c r="AW8" s="44">
        <f>(MIN(AV$7:AV$17)/AV8)*100</f>
        <v>100</v>
      </c>
      <c r="AX8" s="12">
        <v>51.08</v>
      </c>
      <c r="AY8" s="2"/>
      <c r="AZ8" s="3">
        <v>10</v>
      </c>
      <c r="BA8" s="3"/>
      <c r="BB8" s="3"/>
      <c r="BC8" s="3"/>
      <c r="BD8" s="3"/>
      <c r="BE8" s="3"/>
      <c r="BF8" s="6">
        <f>AX8+AY8</f>
        <v>51.08</v>
      </c>
      <c r="BG8" s="10">
        <f>AZ8</f>
        <v>10</v>
      </c>
      <c r="BH8" s="3">
        <f>(BA8*5)+(BB8*10)+(BC8*15)+(BD8*10)+(BE8*20)</f>
        <v>0</v>
      </c>
      <c r="BI8" s="11">
        <f>BF8+BG8+BH8</f>
        <v>61.08</v>
      </c>
      <c r="BJ8" s="45">
        <f>(MIN(BI$7:BI$17)/BI8)*100</f>
        <v>89.996725605762933</v>
      </c>
    </row>
    <row r="9" spans="1:63" ht="15">
      <c r="A9" s="14">
        <v>2</v>
      </c>
      <c r="B9" s="14">
        <v>2</v>
      </c>
      <c r="C9" s="8" t="s">
        <v>39</v>
      </c>
      <c r="D9" s="9"/>
      <c r="E9" s="9" t="s">
        <v>32</v>
      </c>
      <c r="F9" s="39">
        <f xml:space="preserve"> W9+AJ9+AW9+BJ9</f>
        <v>329.42354424784833</v>
      </c>
      <c r="G9" s="43">
        <f>H9+I9+J9</f>
        <v>169</v>
      </c>
      <c r="H9" s="21">
        <f>S9+AF9+AS9+BF9</f>
        <v>169</v>
      </c>
      <c r="I9" s="7">
        <f>U9+AH9+AU9+BH9</f>
        <v>0</v>
      </c>
      <c r="J9" s="23">
        <f>M9+Z9+AM9+AZ9</f>
        <v>0</v>
      </c>
      <c r="K9" s="12">
        <v>35.979999999999997</v>
      </c>
      <c r="L9" s="2"/>
      <c r="M9" s="3"/>
      <c r="N9" s="3"/>
      <c r="O9" s="3"/>
      <c r="P9" s="3"/>
      <c r="Q9" s="3"/>
      <c r="R9" s="13"/>
      <c r="S9" s="6">
        <f>K9+L9</f>
        <v>35.979999999999997</v>
      </c>
      <c r="T9" s="10">
        <f>M9</f>
        <v>0</v>
      </c>
      <c r="U9" s="3">
        <f>(N9*5)+(O9*10)+(P9*15)+(Q9*10)+(R9*20)</f>
        <v>0</v>
      </c>
      <c r="V9" s="11">
        <f>S9+T9+U9</f>
        <v>35.979999999999997</v>
      </c>
      <c r="W9" s="34">
        <f>(MIN(V$7:V$17)/V9)*100</f>
        <v>77.598665925514183</v>
      </c>
      <c r="X9" s="12">
        <v>32.67</v>
      </c>
      <c r="Y9" s="2"/>
      <c r="Z9" s="3"/>
      <c r="AA9" s="3"/>
      <c r="AB9" s="3"/>
      <c r="AC9" s="3"/>
      <c r="AD9" s="3"/>
      <c r="AE9" s="3"/>
      <c r="AF9" s="6">
        <f>X9+Y9</f>
        <v>32.67</v>
      </c>
      <c r="AG9" s="10">
        <f>Z9</f>
        <v>0</v>
      </c>
      <c r="AH9" s="3">
        <f>(AA9*5)+(AB9*10)+(AC9*15)+(AD9*10)+(AE9*20)</f>
        <v>0</v>
      </c>
      <c r="AI9" s="11">
        <f>AF9+AG9+AH9</f>
        <v>32.67</v>
      </c>
      <c r="AJ9" s="34">
        <f>(MIN(AI$7:AI$17)/AI9)*100</f>
        <v>73.706764615855519</v>
      </c>
      <c r="AK9" s="12">
        <v>45.38</v>
      </c>
      <c r="AL9" s="2"/>
      <c r="AM9" s="3"/>
      <c r="AN9" s="3"/>
      <c r="AO9" s="3"/>
      <c r="AP9" s="3"/>
      <c r="AQ9" s="3"/>
      <c r="AR9" s="3"/>
      <c r="AS9" s="6">
        <f>AK9+AL9</f>
        <v>45.38</v>
      </c>
      <c r="AT9" s="10">
        <f>AM9</f>
        <v>0</v>
      </c>
      <c r="AU9" s="3">
        <f>(AN9*5)+(AO9*10)+(AP9*15)+(AQ9*10)+(AR9*20)</f>
        <v>0</v>
      </c>
      <c r="AV9" s="11">
        <f>AS9+AT9+AU9</f>
        <v>45.38</v>
      </c>
      <c r="AW9" s="45">
        <f>(MIN(AV$7:AV$17)/AV9)*100</f>
        <v>78.118113706478624</v>
      </c>
      <c r="AX9" s="12">
        <v>54.97</v>
      </c>
      <c r="AY9" s="2"/>
      <c r="AZ9" s="3"/>
      <c r="BA9" s="3"/>
      <c r="BB9" s="3"/>
      <c r="BC9" s="3"/>
      <c r="BD9" s="3"/>
      <c r="BE9" s="3"/>
      <c r="BF9" s="6">
        <f>AX9+AY9</f>
        <v>54.97</v>
      </c>
      <c r="BG9" s="10">
        <f>AZ9</f>
        <v>0</v>
      </c>
      <c r="BH9" s="3">
        <f>(BA9*5)+(BB9*10)+(BC9*15)+(BD9*10)+(BE9*20)</f>
        <v>0</v>
      </c>
      <c r="BI9" s="11">
        <f>BF9+BG9+BH9</f>
        <v>54.97</v>
      </c>
      <c r="BJ9" s="44">
        <f>(MIN(BI$7:BI$17)/BI9)*100</f>
        <v>100</v>
      </c>
    </row>
    <row r="10" spans="1:63" ht="15">
      <c r="A10" s="14">
        <v>3</v>
      </c>
      <c r="B10" s="14">
        <v>3</v>
      </c>
      <c r="C10" s="8" t="s">
        <v>35</v>
      </c>
      <c r="D10" s="9"/>
      <c r="E10" s="9" t="s">
        <v>32</v>
      </c>
      <c r="F10" s="39">
        <f xml:space="preserve"> W10+AJ10+AW10+BJ10</f>
        <v>305.3019883964547</v>
      </c>
      <c r="G10" s="43">
        <f>H10+I10+J10</f>
        <v>186.95000000000002</v>
      </c>
      <c r="H10" s="21">
        <f>S10+AF10+AS10+BF10</f>
        <v>176.95000000000002</v>
      </c>
      <c r="I10" s="7">
        <f>U10+AH10+AU10+BH10</f>
        <v>0</v>
      </c>
      <c r="J10" s="23">
        <f>M10+Z10+AM10+AZ10</f>
        <v>10</v>
      </c>
      <c r="K10" s="12">
        <v>33.340000000000003</v>
      </c>
      <c r="L10" s="2"/>
      <c r="M10" s="3"/>
      <c r="N10" s="3"/>
      <c r="O10" s="3"/>
      <c r="P10" s="3"/>
      <c r="Q10" s="3"/>
      <c r="R10" s="13"/>
      <c r="S10" s="6">
        <f>K10+L10</f>
        <v>33.340000000000003</v>
      </c>
      <c r="T10" s="10">
        <f>M10</f>
        <v>0</v>
      </c>
      <c r="U10" s="3">
        <f>(N10*5)+(O10*10)+(P10*15)+(Q10*10)+(R10*20)</f>
        <v>0</v>
      </c>
      <c r="V10" s="11">
        <f>S10+T10+U10</f>
        <v>33.340000000000003</v>
      </c>
      <c r="W10" s="45">
        <f>(MIN(V$7:V$17)/V10)*100</f>
        <v>83.743251349730059</v>
      </c>
      <c r="X10" s="12">
        <v>38.65</v>
      </c>
      <c r="Y10" s="2"/>
      <c r="Z10" s="3"/>
      <c r="AA10" s="3"/>
      <c r="AB10" s="3"/>
      <c r="AC10" s="3"/>
      <c r="AD10" s="3"/>
      <c r="AE10" s="3"/>
      <c r="AF10" s="6">
        <f>X10+Y10</f>
        <v>38.65</v>
      </c>
      <c r="AG10" s="10">
        <f>Z10</f>
        <v>0</v>
      </c>
      <c r="AH10" s="3">
        <f>(AA10*5)+(AB10*10)+(AC10*15)+(AD10*10)+(AE10*20)</f>
        <v>0</v>
      </c>
      <c r="AI10" s="11">
        <f>AF10+AG10+AH10</f>
        <v>38.65</v>
      </c>
      <c r="AJ10" s="34">
        <f>(MIN(AI$7:AI$17)/AI10)*100</f>
        <v>62.302716688227676</v>
      </c>
      <c r="AK10" s="12">
        <v>42.52</v>
      </c>
      <c r="AL10" s="2"/>
      <c r="AM10" s="3"/>
      <c r="AN10" s="3"/>
      <c r="AO10" s="3"/>
      <c r="AP10" s="3"/>
      <c r="AQ10" s="3"/>
      <c r="AR10" s="3"/>
      <c r="AS10" s="6">
        <f>AK10+AL10</f>
        <v>42.52</v>
      </c>
      <c r="AT10" s="10">
        <f>AM10</f>
        <v>0</v>
      </c>
      <c r="AU10" s="3">
        <f>(AN10*5)+(AO10*10)+(AP10*15)+(AQ10*10)+(AR10*20)</f>
        <v>0</v>
      </c>
      <c r="AV10" s="11">
        <f>AS10+AT10+AU10</f>
        <v>42.52</v>
      </c>
      <c r="AW10" s="45">
        <f>(MIN(AV$7:AV$17)/AV10)*100</f>
        <v>83.372530573847598</v>
      </c>
      <c r="AX10" s="12">
        <v>62.44</v>
      </c>
      <c r="AY10" s="2"/>
      <c r="AZ10" s="3">
        <v>10</v>
      </c>
      <c r="BA10" s="3"/>
      <c r="BB10" s="3"/>
      <c r="BC10" s="3"/>
      <c r="BD10" s="3"/>
      <c r="BE10" s="3"/>
      <c r="BF10" s="6">
        <f>AX10+AY10</f>
        <v>62.44</v>
      </c>
      <c r="BG10" s="10">
        <f>AZ10</f>
        <v>10</v>
      </c>
      <c r="BH10" s="3">
        <f>(BA10*5)+(BB10*10)+(BC10*15)+(BD10*10)+(BE10*20)</f>
        <v>0</v>
      </c>
      <c r="BI10" s="11">
        <f>BF10+BG10+BH10</f>
        <v>72.44</v>
      </c>
      <c r="BJ10" s="34">
        <f>(MIN(BI$7:BI$17)/BI10)*100</f>
        <v>75.883489784649356</v>
      </c>
    </row>
    <row r="11" spans="1:63" ht="15">
      <c r="A11" s="14">
        <v>4</v>
      </c>
      <c r="B11" s="14">
        <v>4</v>
      </c>
      <c r="C11" s="8" t="s">
        <v>41</v>
      </c>
      <c r="D11" s="9"/>
      <c r="E11" s="9" t="s">
        <v>32</v>
      </c>
      <c r="F11" s="39">
        <f xml:space="preserve"> W11+AJ11+AW11+BJ11</f>
        <v>288.27567012364682</v>
      </c>
      <c r="G11" s="43">
        <f>H11+I11+J11</f>
        <v>197.17000000000002</v>
      </c>
      <c r="H11" s="21">
        <f>S11+AF11+AS11+BF11</f>
        <v>197.17000000000002</v>
      </c>
      <c r="I11" s="7">
        <f>U11+AH11+AU11+BH11</f>
        <v>0</v>
      </c>
      <c r="J11" s="23">
        <f>M11+Z11+AM11+AZ11</f>
        <v>0</v>
      </c>
      <c r="K11" s="12">
        <v>36.92</v>
      </c>
      <c r="L11" s="2"/>
      <c r="M11" s="3"/>
      <c r="N11" s="3"/>
      <c r="O11" s="3"/>
      <c r="P11" s="3"/>
      <c r="Q11" s="3"/>
      <c r="R11" s="13"/>
      <c r="S11" s="6">
        <f>K11+L11</f>
        <v>36.92</v>
      </c>
      <c r="T11" s="10">
        <f>M11</f>
        <v>0</v>
      </c>
      <c r="U11" s="3">
        <f>(N11*5)+(O11*10)+(P11*15)+(Q11*10)+(R11*20)</f>
        <v>0</v>
      </c>
      <c r="V11" s="11">
        <f>S11+T11+U11</f>
        <v>36.92</v>
      </c>
      <c r="W11" s="34">
        <f>(MIN(V$7:V$17)/V11)*100</f>
        <v>75.622968580715053</v>
      </c>
      <c r="X11" s="12">
        <v>42.28</v>
      </c>
      <c r="Y11" s="2"/>
      <c r="Z11" s="3"/>
      <c r="AA11" s="3"/>
      <c r="AB11" s="3"/>
      <c r="AC11" s="3"/>
      <c r="AD11" s="3"/>
      <c r="AE11" s="3"/>
      <c r="AF11" s="6">
        <f>X11+Y11</f>
        <v>42.28</v>
      </c>
      <c r="AG11" s="10">
        <f>Z11</f>
        <v>0</v>
      </c>
      <c r="AH11" s="3">
        <f>(AA11*5)+(AB11*10)+(AC11*15)+(AD11*10)+(AE11*20)</f>
        <v>0</v>
      </c>
      <c r="AI11" s="11">
        <f>AF11+AG11+AH11</f>
        <v>42.28</v>
      </c>
      <c r="AJ11" s="34">
        <f>(MIN(AI$7:AI$17)/AI11)*100</f>
        <v>56.953642384105954</v>
      </c>
      <c r="AK11" s="12">
        <v>43.07</v>
      </c>
      <c r="AL11" s="2"/>
      <c r="AM11" s="3"/>
      <c r="AN11" s="3"/>
      <c r="AO11" s="3"/>
      <c r="AP11" s="3"/>
      <c r="AQ11" s="3"/>
      <c r="AR11" s="3"/>
      <c r="AS11" s="6">
        <f>AK11+AL11</f>
        <v>43.07</v>
      </c>
      <c r="AT11" s="10">
        <f>AM11</f>
        <v>0</v>
      </c>
      <c r="AU11" s="3">
        <f>(AN11*5)+(AO11*10)+(AP11*15)+(AQ11*10)+(AR11*20)</f>
        <v>0</v>
      </c>
      <c r="AV11" s="11">
        <f>AS11+AT11+AU11</f>
        <v>43.07</v>
      </c>
      <c r="AW11" s="34">
        <f>(MIN(AV$7:AV$17)/AV11)*100</f>
        <v>82.30787090782448</v>
      </c>
      <c r="AX11" s="12">
        <v>74.900000000000006</v>
      </c>
      <c r="AY11" s="2"/>
      <c r="AZ11" s="3"/>
      <c r="BA11" s="3"/>
      <c r="BB11" s="3"/>
      <c r="BC11" s="3"/>
      <c r="BD11" s="3"/>
      <c r="BE11" s="3"/>
      <c r="BF11" s="6">
        <f>AX11+AY11</f>
        <v>74.900000000000006</v>
      </c>
      <c r="BG11" s="10">
        <f>AZ11</f>
        <v>0</v>
      </c>
      <c r="BH11" s="3">
        <f>(BA11*5)+(BB11*10)+(BC11*15)+(BD11*10)+(BE11*20)</f>
        <v>0</v>
      </c>
      <c r="BI11" s="11">
        <f>BF11+BG11+BH11</f>
        <v>74.900000000000006</v>
      </c>
      <c r="BJ11" s="34">
        <f>(MIN(BI$7:BI$17)/BI11)*100</f>
        <v>73.391188251001324</v>
      </c>
    </row>
    <row r="12" spans="1:63" ht="15">
      <c r="A12" s="14">
        <v>5</v>
      </c>
      <c r="B12" s="14">
        <v>5</v>
      </c>
      <c r="C12" s="8" t="s">
        <v>40</v>
      </c>
      <c r="D12" s="9"/>
      <c r="E12" s="9" t="s">
        <v>32</v>
      </c>
      <c r="F12" s="39">
        <f xml:space="preserve"> W12+AJ12+AW12+BJ12</f>
        <v>282.0059394247736</v>
      </c>
      <c r="G12" s="43">
        <f>H12+I12+J12</f>
        <v>199</v>
      </c>
      <c r="H12" s="21">
        <f>S12+AF12+AS12+BF12</f>
        <v>189</v>
      </c>
      <c r="I12" s="7">
        <f>U12+AH12+AU12+BH12</f>
        <v>0</v>
      </c>
      <c r="J12" s="23">
        <f>M12+Z12+AM12+AZ12</f>
        <v>10</v>
      </c>
      <c r="K12" s="12">
        <v>47.43</v>
      </c>
      <c r="L12" s="2"/>
      <c r="M12" s="3"/>
      <c r="N12" s="3"/>
      <c r="O12" s="3"/>
      <c r="P12" s="3"/>
      <c r="Q12" s="3"/>
      <c r="R12" s="13"/>
      <c r="S12" s="6">
        <f>K12+L12</f>
        <v>47.43</v>
      </c>
      <c r="T12" s="10">
        <f>M12</f>
        <v>0</v>
      </c>
      <c r="U12" s="3">
        <f>(N12*5)+(O12*10)+(P12*15)+(Q12*10)+(R12*20)</f>
        <v>0</v>
      </c>
      <c r="V12" s="11">
        <f>S12+T12+U12</f>
        <v>47.43</v>
      </c>
      <c r="W12" s="34">
        <f>(MIN(V$7:V$17)/V12)*100</f>
        <v>58.865696816360959</v>
      </c>
      <c r="X12" s="12">
        <v>38.43</v>
      </c>
      <c r="Y12" s="2"/>
      <c r="Z12" s="3"/>
      <c r="AA12" s="3"/>
      <c r="AB12" s="3"/>
      <c r="AC12" s="3"/>
      <c r="AD12" s="3"/>
      <c r="AE12" s="3"/>
      <c r="AF12" s="6">
        <f>X12+Y12</f>
        <v>38.43</v>
      </c>
      <c r="AG12" s="10">
        <f>Z12</f>
        <v>0</v>
      </c>
      <c r="AH12" s="3">
        <f>(AA12*5)+(AB12*10)+(AC12*15)+(AD12*10)+(AE12*20)</f>
        <v>0</v>
      </c>
      <c r="AI12" s="11">
        <f>AF12+AG12+AH12</f>
        <v>38.43</v>
      </c>
      <c r="AJ12" s="45">
        <f>(MIN(AI$7:AI$17)/AI12)*100</f>
        <v>62.659380692167574</v>
      </c>
      <c r="AK12" s="12">
        <v>43.43</v>
      </c>
      <c r="AL12" s="2"/>
      <c r="AM12" s="3"/>
      <c r="AN12" s="3"/>
      <c r="AO12" s="3"/>
      <c r="AP12" s="3"/>
      <c r="AQ12" s="3"/>
      <c r="AR12" s="3"/>
      <c r="AS12" s="6">
        <f>AK12+AL12</f>
        <v>43.43</v>
      </c>
      <c r="AT12" s="10">
        <f>AM12</f>
        <v>0</v>
      </c>
      <c r="AU12" s="3">
        <f>(AN12*5)+(AO12*10)+(AP12*15)+(AQ12*10)+(AR12*20)</f>
        <v>0</v>
      </c>
      <c r="AV12" s="11">
        <f>AS12+AT12+AU12</f>
        <v>43.43</v>
      </c>
      <c r="AW12" s="34">
        <f>(MIN(AV$7:AV$17)/AV12)*100</f>
        <v>81.625604420907223</v>
      </c>
      <c r="AX12" s="12">
        <v>59.71</v>
      </c>
      <c r="AY12" s="2"/>
      <c r="AZ12" s="3">
        <v>10</v>
      </c>
      <c r="BA12" s="3"/>
      <c r="BB12" s="3"/>
      <c r="BC12" s="3"/>
      <c r="BD12" s="3"/>
      <c r="BE12" s="3"/>
      <c r="BF12" s="6">
        <f>AX12+AY12</f>
        <v>59.71</v>
      </c>
      <c r="BG12" s="10">
        <f>AZ12</f>
        <v>10</v>
      </c>
      <c r="BH12" s="3">
        <f>(BA12*5)+(BB12*10)+(BC12*15)+(BD12*10)+(BE12*20)</f>
        <v>0</v>
      </c>
      <c r="BI12" s="11">
        <f>BF12+BG12+BH12</f>
        <v>69.710000000000008</v>
      </c>
      <c r="BJ12" s="34">
        <f>(MIN(BI$7:BI$17)/BI12)*100</f>
        <v>78.85525749533781</v>
      </c>
    </row>
    <row r="13" spans="1:63" ht="15">
      <c r="A13" s="14">
        <v>6</v>
      </c>
      <c r="B13" s="14">
        <v>6</v>
      </c>
      <c r="C13" s="8" t="s">
        <v>36</v>
      </c>
      <c r="D13" s="9"/>
      <c r="E13" s="9" t="s">
        <v>32</v>
      </c>
      <c r="F13" s="39">
        <f xml:space="preserve"> W13+AJ13+AW13+BJ13</f>
        <v>194.5784239199279</v>
      </c>
      <c r="G13" s="43">
        <f>H13+I13+J13</f>
        <v>354.58000000000004</v>
      </c>
      <c r="H13" s="21">
        <f>S13+AF13+AS13+BF13</f>
        <v>354.58000000000004</v>
      </c>
      <c r="I13" s="7">
        <f>U13+AH13+AU13+BH13</f>
        <v>0</v>
      </c>
      <c r="J13" s="23">
        <f>M13+Z13+AM13+AZ13</f>
        <v>0</v>
      </c>
      <c r="K13" s="12">
        <v>44.54</v>
      </c>
      <c r="L13" s="2"/>
      <c r="M13" s="3"/>
      <c r="N13" s="3"/>
      <c r="O13" s="3"/>
      <c r="P13" s="3"/>
      <c r="Q13" s="3"/>
      <c r="R13" s="13"/>
      <c r="S13" s="6">
        <f>K13+L13</f>
        <v>44.54</v>
      </c>
      <c r="T13" s="10">
        <f>M13</f>
        <v>0</v>
      </c>
      <c r="U13" s="3">
        <f>(N13*5)+(O13*10)+(P13*15)+(Q13*10)+(R13*20)</f>
        <v>0</v>
      </c>
      <c r="V13" s="11">
        <f>S13+T13+U13</f>
        <v>44.54</v>
      </c>
      <c r="W13" s="34">
        <f>(MIN(V$7:V$17)/V13)*100</f>
        <v>62.685226762460708</v>
      </c>
      <c r="X13" s="12">
        <v>59.61</v>
      </c>
      <c r="Y13" s="2"/>
      <c r="Z13" s="3"/>
      <c r="AA13" s="3"/>
      <c r="AB13" s="3"/>
      <c r="AC13" s="3"/>
      <c r="AD13" s="3"/>
      <c r="AE13" s="3"/>
      <c r="AF13" s="6">
        <f>X13+Y13</f>
        <v>59.61</v>
      </c>
      <c r="AG13" s="10">
        <f>Z13</f>
        <v>0</v>
      </c>
      <c r="AH13" s="3">
        <f>(AA13*5)+(AB13*10)+(AC13*15)+(AD13*10)+(AE13*20)</f>
        <v>0</v>
      </c>
      <c r="AI13" s="11">
        <f>AF13+AG13+AH13</f>
        <v>59.61</v>
      </c>
      <c r="AJ13" s="45">
        <f>(MIN(AI$7:AI$17)/AI13)*100</f>
        <v>40.395906727059213</v>
      </c>
      <c r="AK13" s="12">
        <v>56.08</v>
      </c>
      <c r="AL13" s="2"/>
      <c r="AM13" s="3"/>
      <c r="AN13" s="3"/>
      <c r="AO13" s="3"/>
      <c r="AP13" s="3"/>
      <c r="AQ13" s="3"/>
      <c r="AR13" s="3"/>
      <c r="AS13" s="6">
        <f>AK13+AL13</f>
        <v>56.08</v>
      </c>
      <c r="AT13" s="10">
        <f>AM13</f>
        <v>0</v>
      </c>
      <c r="AU13" s="3">
        <f>(AN13*5)+(AO13*10)+(AP13*15)+(AQ13*10)+(AR13*20)</f>
        <v>0</v>
      </c>
      <c r="AV13" s="11">
        <f>AS13+AT13+AU13</f>
        <v>56.08</v>
      </c>
      <c r="AW13" s="34">
        <f>(MIN(AV$7:AV$17)/AV13)*100</f>
        <v>63.213266761768907</v>
      </c>
      <c r="AX13" s="12">
        <v>194.35</v>
      </c>
      <c r="AY13" s="2"/>
      <c r="AZ13" s="3"/>
      <c r="BA13" s="3"/>
      <c r="BB13" s="3"/>
      <c r="BC13" s="3"/>
      <c r="BD13" s="3"/>
      <c r="BE13" s="3"/>
      <c r="BF13" s="6">
        <f>AX13+AY13</f>
        <v>194.35</v>
      </c>
      <c r="BG13" s="10">
        <f>AZ13</f>
        <v>0</v>
      </c>
      <c r="BH13" s="3">
        <f>(BA13*5)+(BB13*10)+(BC13*15)+(BD13*10)+(BE13*20)</f>
        <v>0</v>
      </c>
      <c r="BI13" s="11">
        <f>BF13+BG13+BH13</f>
        <v>194.35</v>
      </c>
      <c r="BJ13" s="45">
        <f>(MIN(BI$7:BI$17)/BI13)*100</f>
        <v>28.284023668639051</v>
      </c>
    </row>
    <row r="14" spans="1:63" ht="15">
      <c r="A14" s="14">
        <v>7</v>
      </c>
      <c r="B14" s="14">
        <v>7</v>
      </c>
      <c r="C14" s="8" t="s">
        <v>34</v>
      </c>
      <c r="D14" s="9"/>
      <c r="E14" s="9" t="s">
        <v>32</v>
      </c>
      <c r="F14" s="39">
        <f xml:space="preserve"> W14+AJ14+AW14+BJ14</f>
        <v>190.24838541551154</v>
      </c>
      <c r="G14" s="43">
        <f>H14+I14+J14</f>
        <v>378.5</v>
      </c>
      <c r="H14" s="21">
        <f>S14+AF14+AS14+BF14</f>
        <v>378.5</v>
      </c>
      <c r="I14" s="7">
        <f>U14+AH14+AU14+BH14</f>
        <v>0</v>
      </c>
      <c r="J14" s="23">
        <f>M14+Z14+AM14+AZ14</f>
        <v>0</v>
      </c>
      <c r="K14" s="12">
        <v>46.65</v>
      </c>
      <c r="L14" s="2"/>
      <c r="M14" s="3"/>
      <c r="N14" s="3"/>
      <c r="O14" s="3"/>
      <c r="P14" s="3"/>
      <c r="Q14" s="3"/>
      <c r="R14" s="13"/>
      <c r="S14" s="6">
        <f>K14+L14</f>
        <v>46.65</v>
      </c>
      <c r="T14" s="10">
        <f>M14</f>
        <v>0</v>
      </c>
      <c r="U14" s="3">
        <f>(N14*5)+(O14*10)+(P14*15)+(Q14*10)+(R14*20)</f>
        <v>0</v>
      </c>
      <c r="V14" s="11">
        <f>S14+T14+U14</f>
        <v>46.65</v>
      </c>
      <c r="W14" s="45">
        <f>(MIN(V$7:V$17)/V14)*100</f>
        <v>59.849946409431944</v>
      </c>
      <c r="X14" s="12">
        <v>93.44</v>
      </c>
      <c r="Y14" s="2"/>
      <c r="Z14" s="3"/>
      <c r="AA14" s="3"/>
      <c r="AB14" s="3"/>
      <c r="AC14" s="3"/>
      <c r="AD14" s="3"/>
      <c r="AE14" s="3"/>
      <c r="AF14" s="6">
        <f>X14+Y14</f>
        <v>93.44</v>
      </c>
      <c r="AG14" s="10">
        <f>Z14</f>
        <v>0</v>
      </c>
      <c r="AH14" s="3">
        <f>(AA14*5)+(AB14*10)+(AC14*15)+(AD14*10)+(AE14*20)</f>
        <v>0</v>
      </c>
      <c r="AI14" s="11">
        <f>AF14+AG14+AH14</f>
        <v>93.44</v>
      </c>
      <c r="AJ14" s="34">
        <f>(MIN(AI$7:AI$17)/AI14)*100</f>
        <v>25.770547945205479</v>
      </c>
      <c r="AK14" s="12">
        <v>46.67</v>
      </c>
      <c r="AL14" s="2"/>
      <c r="AM14" s="3"/>
      <c r="AN14" s="3"/>
      <c r="AO14" s="3"/>
      <c r="AP14" s="3"/>
      <c r="AQ14" s="3"/>
      <c r="AR14" s="3"/>
      <c r="AS14" s="6">
        <f>AK14+AL14</f>
        <v>46.67</v>
      </c>
      <c r="AT14" s="10">
        <f>AM14</f>
        <v>0</v>
      </c>
      <c r="AU14" s="3">
        <f>(AN14*5)+(AO14*10)+(AP14*15)+(AQ14*10)+(AR14*20)</f>
        <v>0</v>
      </c>
      <c r="AV14" s="11">
        <f>AS14+AT14+AU14</f>
        <v>46.67</v>
      </c>
      <c r="AW14" s="34">
        <f>(MIN(AV$7:AV$17)/AV14)*100</f>
        <v>75.958860081422756</v>
      </c>
      <c r="AX14" s="12">
        <v>191.74</v>
      </c>
      <c r="AY14" s="2"/>
      <c r="AZ14" s="3"/>
      <c r="BA14" s="3"/>
      <c r="BB14" s="3"/>
      <c r="BC14" s="3"/>
      <c r="BD14" s="3"/>
      <c r="BE14" s="3"/>
      <c r="BF14" s="6">
        <f>AX14+AY14</f>
        <v>191.74</v>
      </c>
      <c r="BG14" s="10">
        <f>AZ14</f>
        <v>0</v>
      </c>
      <c r="BH14" s="3">
        <f>(BA14*5)+(BB14*10)+(BC14*15)+(BD14*10)+(BE14*20)</f>
        <v>0</v>
      </c>
      <c r="BI14" s="11">
        <f>BF14+BG14+BH14</f>
        <v>191.74</v>
      </c>
      <c r="BJ14" s="45">
        <f>(MIN(BI$7:BI$17)/BI14)*100</f>
        <v>28.669030979451339</v>
      </c>
    </row>
    <row r="15" spans="1:63" ht="15">
      <c r="A15" s="14">
        <v>9</v>
      </c>
      <c r="B15" s="14">
        <v>8</v>
      </c>
      <c r="C15" s="8" t="s">
        <v>37</v>
      </c>
      <c r="D15" s="9"/>
      <c r="E15" s="9" t="s">
        <v>32</v>
      </c>
      <c r="F15" s="39">
        <f xml:space="preserve"> W15+AJ15+AW15+BJ15</f>
        <v>174.60299138911284</v>
      </c>
      <c r="G15" s="43">
        <f>H15+I15+J15</f>
        <v>345.03999999999996</v>
      </c>
      <c r="H15" s="21">
        <f>S15+AF15+AS15+BF15</f>
        <v>295.03999999999996</v>
      </c>
      <c r="I15" s="7">
        <f>U15+AH15+AU15+BH15</f>
        <v>30</v>
      </c>
      <c r="J15" s="23">
        <f>M15+Z15+AM15+AZ15</f>
        <v>20</v>
      </c>
      <c r="K15" s="12">
        <v>48.82</v>
      </c>
      <c r="L15" s="2"/>
      <c r="M15" s="3">
        <v>10</v>
      </c>
      <c r="N15" s="3"/>
      <c r="O15" s="3"/>
      <c r="P15" s="3"/>
      <c r="Q15" s="3"/>
      <c r="R15" s="13"/>
      <c r="S15" s="6">
        <f>K15+L15</f>
        <v>48.82</v>
      </c>
      <c r="T15" s="10">
        <f>M15</f>
        <v>10</v>
      </c>
      <c r="U15" s="3">
        <f>(N15*5)+(O15*10)+(P15*15)+(Q15*10)+(R15*20)</f>
        <v>0</v>
      </c>
      <c r="V15" s="11">
        <f>S15+T15+U15</f>
        <v>58.82</v>
      </c>
      <c r="W15" s="34">
        <f>(MIN(V$7:V$17)/V15)*100</f>
        <v>47.466848010880661</v>
      </c>
      <c r="X15" s="12">
        <v>66.19</v>
      </c>
      <c r="Y15" s="2"/>
      <c r="Z15" s="3"/>
      <c r="AA15" s="3"/>
      <c r="AB15" s="3"/>
      <c r="AC15" s="3"/>
      <c r="AD15" s="3"/>
      <c r="AE15" s="3"/>
      <c r="AF15" s="6">
        <f>X15+Y15</f>
        <v>66.19</v>
      </c>
      <c r="AG15" s="10">
        <f>Z15</f>
        <v>0</v>
      </c>
      <c r="AH15" s="3">
        <f>(AA15*5)+(AB15*10)+(AC15*15)+(AD15*10)+(AE15*20)</f>
        <v>0</v>
      </c>
      <c r="AI15" s="11">
        <f>AF15+AG15+AH15</f>
        <v>66.19</v>
      </c>
      <c r="AJ15" s="34">
        <f>(MIN(AI$7:AI$17)/AI15)*100</f>
        <v>36.380117842574407</v>
      </c>
      <c r="AK15" s="12">
        <v>63.79</v>
      </c>
      <c r="AL15" s="2"/>
      <c r="AM15" s="3"/>
      <c r="AN15" s="3"/>
      <c r="AO15" s="3"/>
      <c r="AP15" s="3"/>
      <c r="AQ15" s="3"/>
      <c r="AR15" s="3"/>
      <c r="AS15" s="6">
        <f>AK15+AL15</f>
        <v>63.79</v>
      </c>
      <c r="AT15" s="10">
        <f>AM15</f>
        <v>0</v>
      </c>
      <c r="AU15" s="3">
        <f>(AN15*5)+(AO15*10)+(AP15*15)+(AQ15*10)+(AR15*20)</f>
        <v>0</v>
      </c>
      <c r="AV15" s="11">
        <f>AS15+AT15+AU15</f>
        <v>63.79</v>
      </c>
      <c r="AW15" s="45">
        <f>(MIN(AV$7:AV$17)/AV15)*100</f>
        <v>55.572973820348025</v>
      </c>
      <c r="AX15" s="12">
        <v>116.24</v>
      </c>
      <c r="AY15" s="2"/>
      <c r="AZ15" s="3">
        <v>10</v>
      </c>
      <c r="BA15" s="3"/>
      <c r="BB15" s="3"/>
      <c r="BC15" s="3">
        <v>2</v>
      </c>
      <c r="BD15" s="3"/>
      <c r="BE15" s="3"/>
      <c r="BF15" s="6">
        <f>AX15+AY15</f>
        <v>116.24</v>
      </c>
      <c r="BG15" s="10">
        <f>AZ15</f>
        <v>10</v>
      </c>
      <c r="BH15" s="3">
        <f>(BA15*5)+(BB15*10)+(BC15*15)+(BD15*10)+(BE15*20)</f>
        <v>30</v>
      </c>
      <c r="BI15" s="11">
        <f>BF15+BG15+BH15</f>
        <v>156.24</v>
      </c>
      <c r="BJ15" s="34">
        <f>(MIN(BI$7:BI$17)/BI15)*100</f>
        <v>35.183051715309773</v>
      </c>
    </row>
    <row r="16" spans="1:63" ht="15">
      <c r="A16" s="14">
        <v>10</v>
      </c>
      <c r="B16" s="14">
        <v>9</v>
      </c>
      <c r="C16" s="8" t="s">
        <v>38</v>
      </c>
      <c r="D16" s="9"/>
      <c r="E16" s="9" t="s">
        <v>32</v>
      </c>
      <c r="F16" s="39">
        <f xml:space="preserve"> W16+AJ16+AW16+BJ16</f>
        <v>167.85972019068811</v>
      </c>
      <c r="G16" s="43">
        <f>H16+I16+J16</f>
        <v>374.93</v>
      </c>
      <c r="H16" s="21">
        <f>S16+AF16+AS16+BF16</f>
        <v>334.93</v>
      </c>
      <c r="I16" s="7">
        <f>U16+AH16+AU16+BH16</f>
        <v>30</v>
      </c>
      <c r="J16" s="23">
        <f>M16+Z16+AM16+AZ16</f>
        <v>10</v>
      </c>
      <c r="K16" s="12">
        <v>49.89</v>
      </c>
      <c r="L16" s="2"/>
      <c r="M16" s="3"/>
      <c r="N16" s="3"/>
      <c r="O16" s="3"/>
      <c r="P16" s="3"/>
      <c r="Q16" s="3"/>
      <c r="R16" s="13"/>
      <c r="S16" s="6">
        <f>K16+L16</f>
        <v>49.89</v>
      </c>
      <c r="T16" s="10">
        <f>M16</f>
        <v>0</v>
      </c>
      <c r="U16" s="3">
        <f>(N16*5)+(O16*10)+(P16*15)+(Q16*10)+(R16*20)</f>
        <v>0</v>
      </c>
      <c r="V16" s="11">
        <f>S16+T16+U16</f>
        <v>49.89</v>
      </c>
      <c r="W16" s="34">
        <f>(MIN(V$7:V$17)/V16)*100</f>
        <v>55.963118861495296</v>
      </c>
      <c r="X16" s="12">
        <v>57.11</v>
      </c>
      <c r="Y16" s="2"/>
      <c r="Z16" s="3"/>
      <c r="AA16" s="3"/>
      <c r="AB16" s="3"/>
      <c r="AC16" s="3"/>
      <c r="AD16" s="3"/>
      <c r="AE16" s="3"/>
      <c r="AF16" s="6">
        <f>X16+Y16</f>
        <v>57.11</v>
      </c>
      <c r="AG16" s="10">
        <f>Z16</f>
        <v>0</v>
      </c>
      <c r="AH16" s="3">
        <f>(AA16*5)+(AB16*10)+(AC16*15)+(AD16*10)+(AE16*20)</f>
        <v>0</v>
      </c>
      <c r="AI16" s="11">
        <f>AF16+AG16+AH16</f>
        <v>57.11</v>
      </c>
      <c r="AJ16" s="34">
        <f>(MIN(AI$7:AI$17)/AI16)*100</f>
        <v>42.164244440553318</v>
      </c>
      <c r="AK16" s="12">
        <v>92.19</v>
      </c>
      <c r="AL16" s="2"/>
      <c r="AM16" s="3"/>
      <c r="AN16" s="3"/>
      <c r="AO16" s="3"/>
      <c r="AP16" s="3"/>
      <c r="AQ16" s="3"/>
      <c r="AR16" s="3"/>
      <c r="AS16" s="6">
        <f>AK16+AL16</f>
        <v>92.19</v>
      </c>
      <c r="AT16" s="10">
        <f>AM16</f>
        <v>0</v>
      </c>
      <c r="AU16" s="3">
        <f>(AN16*5)+(AO16*10)+(AP16*15)+(AQ16*10)+(AR16*20)</f>
        <v>0</v>
      </c>
      <c r="AV16" s="11">
        <f>AS16+AT16+AU16</f>
        <v>92.19</v>
      </c>
      <c r="AW16" s="34">
        <f>(MIN(AV$7:AV$17)/AV16)*100</f>
        <v>38.453194489640964</v>
      </c>
      <c r="AX16" s="12">
        <v>135.74</v>
      </c>
      <c r="AY16" s="2"/>
      <c r="AZ16" s="3">
        <v>10</v>
      </c>
      <c r="BA16" s="3"/>
      <c r="BB16" s="3"/>
      <c r="BC16" s="3">
        <v>2</v>
      </c>
      <c r="BD16" s="3"/>
      <c r="BE16" s="3"/>
      <c r="BF16" s="6">
        <f>AX16+AY16</f>
        <v>135.74</v>
      </c>
      <c r="BG16" s="10">
        <f>AZ16</f>
        <v>10</v>
      </c>
      <c r="BH16" s="3">
        <f>(BA16*5)+(BB16*10)+(BC16*15)+(BD16*10)+(BE16*20)</f>
        <v>30</v>
      </c>
      <c r="BI16" s="11">
        <f>BF16+BG16+BH16</f>
        <v>175.74</v>
      </c>
      <c r="BJ16" s="45">
        <f>(MIN(BI$7:BI$17)/BI16)*100</f>
        <v>31.279162398998515</v>
      </c>
    </row>
    <row r="17" spans="1:62" ht="15">
      <c r="A17" s="14">
        <v>11</v>
      </c>
      <c r="B17" s="14">
        <v>10</v>
      </c>
      <c r="C17" s="8" t="s">
        <v>42</v>
      </c>
      <c r="D17" s="9"/>
      <c r="E17" s="9" t="s">
        <v>32</v>
      </c>
      <c r="F17" s="39">
        <f xml:space="preserve"> W17+AJ17+AW17+BJ17</f>
        <v>121.95607198834652</v>
      </c>
      <c r="G17" s="43">
        <f>H17+I17+J17</f>
        <v>470.21999999999997</v>
      </c>
      <c r="H17" s="21">
        <f>S17+AF17+AS17+BF17</f>
        <v>470.21999999999997</v>
      </c>
      <c r="I17" s="7">
        <f>U17+AH17+AU17+BH17</f>
        <v>0</v>
      </c>
      <c r="J17" s="23">
        <f>M17+Z17+AM17+AZ17</f>
        <v>0</v>
      </c>
      <c r="K17" s="12">
        <v>112.86</v>
      </c>
      <c r="L17" s="2"/>
      <c r="M17" s="3"/>
      <c r="N17" s="3"/>
      <c r="O17" s="3"/>
      <c r="P17" s="3"/>
      <c r="Q17" s="3"/>
      <c r="R17" s="13"/>
      <c r="S17" s="6">
        <f>K17+L17</f>
        <v>112.86</v>
      </c>
      <c r="T17" s="10">
        <f>M17</f>
        <v>0</v>
      </c>
      <c r="U17" s="3">
        <f>(N17*5)+(O17*10)+(P17*15)+(Q17*10)+(R17*20)</f>
        <v>0</v>
      </c>
      <c r="V17" s="11">
        <f>S17+T17+U17</f>
        <v>112.86</v>
      </c>
      <c r="W17" s="34">
        <f>(MIN(V$7:V$17)/V17)*100</f>
        <v>24.738614212298423</v>
      </c>
      <c r="X17" s="12">
        <v>123.6</v>
      </c>
      <c r="Y17" s="2"/>
      <c r="Z17" s="3"/>
      <c r="AA17" s="3"/>
      <c r="AB17" s="3"/>
      <c r="AC17" s="3"/>
      <c r="AD17" s="3"/>
      <c r="AE17" s="3"/>
      <c r="AF17" s="6">
        <f>X17+Y17</f>
        <v>123.6</v>
      </c>
      <c r="AG17" s="10">
        <f>Z17</f>
        <v>0</v>
      </c>
      <c r="AH17" s="3">
        <f>(AA17*5)+(AB17*10)+(AC17*15)+(AD17*10)+(AE17*20)</f>
        <v>0</v>
      </c>
      <c r="AI17" s="11">
        <f>AF17+AG17+AH17</f>
        <v>123.6</v>
      </c>
      <c r="AJ17" s="34">
        <f>(MIN(AI$7:AI$17)/AI17)*100</f>
        <v>19.48220064724919</v>
      </c>
      <c r="AK17" s="12">
        <v>89.38</v>
      </c>
      <c r="AL17" s="2"/>
      <c r="AM17" s="3"/>
      <c r="AN17" s="3"/>
      <c r="AO17" s="3"/>
      <c r="AP17" s="3"/>
      <c r="AQ17" s="3"/>
      <c r="AR17" s="3"/>
      <c r="AS17" s="6">
        <f>AK17+AL17</f>
        <v>89.38</v>
      </c>
      <c r="AT17" s="10">
        <f>AM17</f>
        <v>0</v>
      </c>
      <c r="AU17" s="3">
        <f>(AN17*5)+(AO17*10)+(AP17*15)+(AQ17*10)+(AR17*20)</f>
        <v>0</v>
      </c>
      <c r="AV17" s="11">
        <f>AS17+AT17+AU17</f>
        <v>89.38</v>
      </c>
      <c r="AW17" s="34">
        <f>(MIN(AV$7:AV$17)/AV17)*100</f>
        <v>39.662116804654289</v>
      </c>
      <c r="AX17" s="12">
        <v>144.38</v>
      </c>
      <c r="AY17" s="2"/>
      <c r="AZ17" s="3"/>
      <c r="BA17" s="3"/>
      <c r="BB17" s="3"/>
      <c r="BC17" s="3"/>
      <c r="BD17" s="3"/>
      <c r="BE17" s="3"/>
      <c r="BF17" s="6">
        <f>AX17+AY17</f>
        <v>144.38</v>
      </c>
      <c r="BG17" s="10">
        <f>AZ17</f>
        <v>0</v>
      </c>
      <c r="BH17" s="3">
        <f>(BA17*5)+(BB17*10)+(BC17*15)+(BD17*10)+(BE17*20)</f>
        <v>0</v>
      </c>
      <c r="BI17" s="11">
        <f>BF17+BG17+BH17</f>
        <v>144.38</v>
      </c>
      <c r="BJ17" s="34">
        <f>(MIN(BI$7:BI$17)/BI17)*100</f>
        <v>38.073140324144617</v>
      </c>
    </row>
    <row r="18" spans="1:62">
      <c r="D18" s="9"/>
    </row>
    <row r="19" spans="1:62">
      <c r="A19" s="5">
        <v>11</v>
      </c>
      <c r="C19" s="35" t="s">
        <v>29</v>
      </c>
      <c r="AW19" s="46"/>
    </row>
  </sheetData>
  <sortState ref="A5:BK15">
    <sortCondition descending="1" ref="F5:F15"/>
  </sortState>
  <mergeCells count="5">
    <mergeCell ref="F1:J1"/>
    <mergeCell ref="K1:W1"/>
    <mergeCell ref="X1:AJ1"/>
    <mergeCell ref="AK1:AW1"/>
    <mergeCell ref="AX1:B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A17" sqref="A17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43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hidden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hidden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hidden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hidden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16384" width="8" style="1"/>
  </cols>
  <sheetData>
    <row r="1" spans="1:63" ht="15.75" customHeight="1" thickTop="1">
      <c r="A1" s="24" t="s">
        <v>25</v>
      </c>
      <c r="B1" s="24" t="s">
        <v>23</v>
      </c>
      <c r="C1" s="24" t="s">
        <v>0</v>
      </c>
      <c r="D1" s="24"/>
      <c r="E1" s="24"/>
      <c r="F1" s="47" t="s">
        <v>1</v>
      </c>
      <c r="G1" s="48"/>
      <c r="H1" s="48"/>
      <c r="I1" s="48"/>
      <c r="J1" s="49"/>
      <c r="K1" s="47" t="s">
        <v>2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7" t="s">
        <v>3</v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  <c r="AK1" s="47" t="s">
        <v>4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9"/>
      <c r="AX1" s="47" t="s">
        <v>5</v>
      </c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9"/>
      <c r="BK1" s="40"/>
    </row>
    <row r="2" spans="1:63" ht="52.5" thickBot="1">
      <c r="A2" s="37" t="s">
        <v>24</v>
      </c>
      <c r="B2" s="16" t="s">
        <v>24</v>
      </c>
      <c r="C2" s="16" t="s">
        <v>6</v>
      </c>
      <c r="D2" s="16" t="s">
        <v>7</v>
      </c>
      <c r="E2" s="16" t="s">
        <v>8</v>
      </c>
      <c r="F2" s="32" t="s">
        <v>27</v>
      </c>
      <c r="G2" s="41" t="s">
        <v>9</v>
      </c>
      <c r="H2" s="20" t="s">
        <v>10</v>
      </c>
      <c r="I2" s="18" t="s">
        <v>11</v>
      </c>
      <c r="J2" s="22" t="s">
        <v>12</v>
      </c>
      <c r="K2" s="15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28</v>
      </c>
      <c r="Q2" s="16" t="s">
        <v>18</v>
      </c>
      <c r="R2" s="18" t="s">
        <v>19</v>
      </c>
      <c r="S2" s="19" t="s">
        <v>20</v>
      </c>
      <c r="T2" s="16" t="s">
        <v>15</v>
      </c>
      <c r="U2" s="16" t="s">
        <v>21</v>
      </c>
      <c r="V2" s="17" t="s">
        <v>22</v>
      </c>
      <c r="W2" s="32" t="s">
        <v>26</v>
      </c>
      <c r="X2" s="15" t="s">
        <v>13</v>
      </c>
      <c r="Y2" s="16" t="s">
        <v>14</v>
      </c>
      <c r="Z2" s="16" t="s">
        <v>15</v>
      </c>
      <c r="AA2" s="16" t="s">
        <v>16</v>
      </c>
      <c r="AB2" s="16" t="s">
        <v>17</v>
      </c>
      <c r="AC2" s="16" t="s">
        <v>28</v>
      </c>
      <c r="AD2" s="16" t="s">
        <v>18</v>
      </c>
      <c r="AE2" s="16" t="s">
        <v>19</v>
      </c>
      <c r="AF2" s="19" t="s">
        <v>20</v>
      </c>
      <c r="AG2" s="16" t="s">
        <v>15</v>
      </c>
      <c r="AH2" s="16" t="s">
        <v>21</v>
      </c>
      <c r="AI2" s="17" t="s">
        <v>22</v>
      </c>
      <c r="AJ2" s="32" t="s">
        <v>26</v>
      </c>
      <c r="AK2" s="15" t="s">
        <v>13</v>
      </c>
      <c r="AL2" s="16" t="s">
        <v>14</v>
      </c>
      <c r="AM2" s="16" t="s">
        <v>15</v>
      </c>
      <c r="AN2" s="16" t="s">
        <v>16</v>
      </c>
      <c r="AO2" s="16" t="s">
        <v>17</v>
      </c>
      <c r="AP2" s="16" t="s">
        <v>28</v>
      </c>
      <c r="AQ2" s="16" t="s">
        <v>18</v>
      </c>
      <c r="AR2" s="16" t="s">
        <v>19</v>
      </c>
      <c r="AS2" s="19" t="s">
        <v>20</v>
      </c>
      <c r="AT2" s="16" t="s">
        <v>15</v>
      </c>
      <c r="AU2" s="16" t="s">
        <v>21</v>
      </c>
      <c r="AV2" s="17" t="s">
        <v>22</v>
      </c>
      <c r="AW2" s="32" t="s">
        <v>26</v>
      </c>
      <c r="AX2" s="15" t="s">
        <v>13</v>
      </c>
      <c r="AY2" s="16" t="s">
        <v>14</v>
      </c>
      <c r="AZ2" s="16" t="s">
        <v>15</v>
      </c>
      <c r="BA2" s="16" t="s">
        <v>16</v>
      </c>
      <c r="BB2" s="16" t="s">
        <v>17</v>
      </c>
      <c r="BC2" s="16" t="s">
        <v>28</v>
      </c>
      <c r="BD2" s="16" t="s">
        <v>18</v>
      </c>
      <c r="BE2" s="16" t="s">
        <v>19</v>
      </c>
      <c r="BF2" s="19" t="s">
        <v>20</v>
      </c>
      <c r="BG2" s="16" t="s">
        <v>15</v>
      </c>
      <c r="BH2" s="16" t="s">
        <v>21</v>
      </c>
      <c r="BI2" s="17" t="s">
        <v>22</v>
      </c>
      <c r="BJ2" s="32" t="s">
        <v>26</v>
      </c>
    </row>
    <row r="3" spans="1:63" ht="15.75" thickTop="1">
      <c r="A3" s="38"/>
      <c r="B3" s="26"/>
      <c r="C3" s="26"/>
      <c r="D3" s="26"/>
      <c r="E3" s="26"/>
      <c r="F3" s="33"/>
      <c r="G3" s="42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</row>
    <row r="4" spans="1:63" ht="15">
      <c r="A4" s="14">
        <v>1</v>
      </c>
      <c r="B4" s="14">
        <v>1</v>
      </c>
      <c r="C4" s="8" t="s">
        <v>33</v>
      </c>
      <c r="D4" s="9"/>
      <c r="E4" s="9" t="s">
        <v>32</v>
      </c>
      <c r="F4" s="50">
        <f xml:space="preserve"> W4+AJ4+AW4+BJ4</f>
        <v>389.99672560576295</v>
      </c>
      <c r="G4" s="43">
        <f>H4+I4+J4</f>
        <v>148.53</v>
      </c>
      <c r="H4" s="21">
        <f>S4+AF4+AS4+BF4</f>
        <v>138.53</v>
      </c>
      <c r="I4" s="7">
        <f>U4+AH4+AU4+BH4</f>
        <v>0</v>
      </c>
      <c r="J4" s="23">
        <f>M4+Z4+AM4+AZ4</f>
        <v>10</v>
      </c>
      <c r="K4" s="12">
        <v>27.92</v>
      </c>
      <c r="L4" s="2"/>
      <c r="M4" s="3"/>
      <c r="N4" s="3"/>
      <c r="O4" s="3"/>
      <c r="P4" s="3"/>
      <c r="Q4" s="3"/>
      <c r="R4" s="13"/>
      <c r="S4" s="6">
        <f>K4+L4</f>
        <v>27.92</v>
      </c>
      <c r="T4" s="10">
        <f>M4</f>
        <v>0</v>
      </c>
      <c r="U4" s="3">
        <f>(N4*5)+(O4*10)+(P4*15)+(Q4*10)+(R4*20)</f>
        <v>0</v>
      </c>
      <c r="V4" s="11">
        <f>S4+T4+U4</f>
        <v>27.92</v>
      </c>
      <c r="W4" s="44">
        <f>(MIN(V$4:V$14)/V4)*100</f>
        <v>100</v>
      </c>
      <c r="X4" s="12">
        <v>24.08</v>
      </c>
      <c r="Y4" s="2"/>
      <c r="Z4" s="3"/>
      <c r="AA4" s="3"/>
      <c r="AB4" s="3"/>
      <c r="AC4" s="3"/>
      <c r="AD4" s="3"/>
      <c r="AE4" s="3"/>
      <c r="AF4" s="6">
        <f>X4+Y4</f>
        <v>24.08</v>
      </c>
      <c r="AG4" s="10">
        <f>Z4</f>
        <v>0</v>
      </c>
      <c r="AH4" s="3">
        <f>(AA4*5)+(AB4*10)+(AC4*15)+(AD4*10)+(AE4*20)</f>
        <v>0</v>
      </c>
      <c r="AI4" s="11">
        <f>AF4+AG4+AH4</f>
        <v>24.08</v>
      </c>
      <c r="AJ4" s="44">
        <f>(MIN(AI$4:AI$14)/AI4)*100</f>
        <v>100</v>
      </c>
      <c r="AK4" s="12">
        <v>35.450000000000003</v>
      </c>
      <c r="AL4" s="2"/>
      <c r="AM4" s="3"/>
      <c r="AN4" s="3"/>
      <c r="AO4" s="3"/>
      <c r="AP4" s="3"/>
      <c r="AQ4" s="3"/>
      <c r="AR4" s="3"/>
      <c r="AS4" s="6">
        <f>AK4+AL4</f>
        <v>35.450000000000003</v>
      </c>
      <c r="AT4" s="10">
        <f>AM4</f>
        <v>0</v>
      </c>
      <c r="AU4" s="3">
        <f>(AN4*5)+(AO4*10)+(AP4*15)+(AQ4*10)+(AR4*20)</f>
        <v>0</v>
      </c>
      <c r="AV4" s="11">
        <f>AS4+AT4+AU4</f>
        <v>35.450000000000003</v>
      </c>
      <c r="AW4" s="44">
        <f>(MIN(AV$4:AV$14)/AV4)*100</f>
        <v>100</v>
      </c>
      <c r="AX4" s="12">
        <v>51.08</v>
      </c>
      <c r="AY4" s="2"/>
      <c r="AZ4" s="3">
        <v>10</v>
      </c>
      <c r="BA4" s="3"/>
      <c r="BB4" s="3"/>
      <c r="BC4" s="3"/>
      <c r="BD4" s="3"/>
      <c r="BE4" s="3"/>
      <c r="BF4" s="6">
        <f>AX4+AY4</f>
        <v>51.08</v>
      </c>
      <c r="BG4" s="10">
        <f>AZ4</f>
        <v>10</v>
      </c>
      <c r="BH4" s="3">
        <f>(BA4*5)+(BB4*10)+(BC4*15)+(BD4*10)+(BE4*20)</f>
        <v>0</v>
      </c>
      <c r="BI4" s="11">
        <f>BF4+BG4+BH4</f>
        <v>61.08</v>
      </c>
      <c r="BJ4" s="45">
        <f>(MIN(BI$4:BI$14)/BI4)*100</f>
        <v>89.996725605762933</v>
      </c>
    </row>
    <row r="5" spans="1:63" ht="15">
      <c r="A5" s="14">
        <v>2</v>
      </c>
      <c r="B5" s="14">
        <v>2</v>
      </c>
      <c r="C5" s="8" t="s">
        <v>39</v>
      </c>
      <c r="D5" s="9"/>
      <c r="E5" s="9" t="s">
        <v>32</v>
      </c>
      <c r="F5" s="39">
        <f xml:space="preserve"> W5+AJ5+AW5+BJ5</f>
        <v>329.42354424784833</v>
      </c>
      <c r="G5" s="43">
        <f>H5+I5+J5</f>
        <v>169</v>
      </c>
      <c r="H5" s="21">
        <f>S5+AF5+AS5+BF5</f>
        <v>169</v>
      </c>
      <c r="I5" s="7">
        <f>U5+AH5+AU5+BH5</f>
        <v>0</v>
      </c>
      <c r="J5" s="23">
        <f>M5+Z5+AM5+AZ5</f>
        <v>0</v>
      </c>
      <c r="K5" s="12">
        <v>35.979999999999997</v>
      </c>
      <c r="L5" s="2"/>
      <c r="M5" s="3"/>
      <c r="N5" s="3"/>
      <c r="O5" s="3"/>
      <c r="P5" s="3"/>
      <c r="Q5" s="3"/>
      <c r="R5" s="13"/>
      <c r="S5" s="6">
        <f>K5+L5</f>
        <v>35.979999999999997</v>
      </c>
      <c r="T5" s="10">
        <f>M5</f>
        <v>0</v>
      </c>
      <c r="U5" s="3">
        <f>(N5*5)+(O5*10)+(P5*15)+(Q5*10)+(R5*20)</f>
        <v>0</v>
      </c>
      <c r="V5" s="11">
        <f>S5+T5+U5</f>
        <v>35.979999999999997</v>
      </c>
      <c r="W5" s="34">
        <f>(MIN(V$4:V$14)/V5)*100</f>
        <v>77.598665925514183</v>
      </c>
      <c r="X5" s="12">
        <v>32.67</v>
      </c>
      <c r="Y5" s="2"/>
      <c r="Z5" s="3"/>
      <c r="AA5" s="3"/>
      <c r="AB5" s="3"/>
      <c r="AC5" s="3"/>
      <c r="AD5" s="3"/>
      <c r="AE5" s="3"/>
      <c r="AF5" s="6">
        <f>X5+Y5</f>
        <v>32.67</v>
      </c>
      <c r="AG5" s="10">
        <f>Z5</f>
        <v>0</v>
      </c>
      <c r="AH5" s="3">
        <f>(AA5*5)+(AB5*10)+(AC5*15)+(AD5*10)+(AE5*20)</f>
        <v>0</v>
      </c>
      <c r="AI5" s="11">
        <f>AF5+AG5+AH5</f>
        <v>32.67</v>
      </c>
      <c r="AJ5" s="34">
        <f>(MIN(AI$4:AI$14)/AI5)*100</f>
        <v>73.706764615855519</v>
      </c>
      <c r="AK5" s="12">
        <v>45.38</v>
      </c>
      <c r="AL5" s="2"/>
      <c r="AM5" s="3"/>
      <c r="AN5" s="3"/>
      <c r="AO5" s="3"/>
      <c r="AP5" s="3"/>
      <c r="AQ5" s="3"/>
      <c r="AR5" s="3"/>
      <c r="AS5" s="6">
        <f>AK5+AL5</f>
        <v>45.38</v>
      </c>
      <c r="AT5" s="10">
        <f>AM5</f>
        <v>0</v>
      </c>
      <c r="AU5" s="3">
        <f>(AN5*5)+(AO5*10)+(AP5*15)+(AQ5*10)+(AR5*20)</f>
        <v>0</v>
      </c>
      <c r="AV5" s="11">
        <f>AS5+AT5+AU5</f>
        <v>45.38</v>
      </c>
      <c r="AW5" s="45">
        <f>(MIN(AV$4:AV$14)/AV5)*100</f>
        <v>78.118113706478624</v>
      </c>
      <c r="AX5" s="12">
        <v>54.97</v>
      </c>
      <c r="AY5" s="2"/>
      <c r="AZ5" s="3"/>
      <c r="BA5" s="3"/>
      <c r="BB5" s="3"/>
      <c r="BC5" s="3"/>
      <c r="BD5" s="3"/>
      <c r="BE5" s="3"/>
      <c r="BF5" s="6">
        <f>AX5+AY5</f>
        <v>54.97</v>
      </c>
      <c r="BG5" s="10">
        <f>AZ5</f>
        <v>0</v>
      </c>
      <c r="BH5" s="3">
        <f>(BA5*5)+(BB5*10)+(BC5*15)+(BD5*10)+(BE5*20)</f>
        <v>0</v>
      </c>
      <c r="BI5" s="11">
        <f>BF5+BG5+BH5</f>
        <v>54.97</v>
      </c>
      <c r="BJ5" s="44">
        <f>(MIN(BI$4:BI$14)/BI5)*100</f>
        <v>100</v>
      </c>
    </row>
    <row r="6" spans="1:63" ht="15">
      <c r="A6" s="14">
        <v>3</v>
      </c>
      <c r="B6" s="14">
        <v>3</v>
      </c>
      <c r="C6" s="8" t="s">
        <v>35</v>
      </c>
      <c r="D6" s="9"/>
      <c r="E6" s="9" t="s">
        <v>32</v>
      </c>
      <c r="F6" s="39">
        <f xml:space="preserve"> W6+AJ6+AW6+BJ6</f>
        <v>305.3019883964547</v>
      </c>
      <c r="G6" s="43">
        <f>H6+I6+J6</f>
        <v>186.95000000000002</v>
      </c>
      <c r="H6" s="21">
        <f>S6+AF6+AS6+BF6</f>
        <v>176.95000000000002</v>
      </c>
      <c r="I6" s="7">
        <f>U6+AH6+AU6+BH6</f>
        <v>0</v>
      </c>
      <c r="J6" s="23">
        <f>M6+Z6+AM6+AZ6</f>
        <v>10</v>
      </c>
      <c r="K6" s="12">
        <v>33.340000000000003</v>
      </c>
      <c r="L6" s="2"/>
      <c r="M6" s="3"/>
      <c r="N6" s="3"/>
      <c r="O6" s="3"/>
      <c r="P6" s="3"/>
      <c r="Q6" s="3"/>
      <c r="R6" s="13"/>
      <c r="S6" s="6">
        <f>K6+L6</f>
        <v>33.340000000000003</v>
      </c>
      <c r="T6" s="10">
        <f>M6</f>
        <v>0</v>
      </c>
      <c r="U6" s="3">
        <f>(N6*5)+(O6*10)+(P6*15)+(Q6*10)+(R6*20)</f>
        <v>0</v>
      </c>
      <c r="V6" s="11">
        <f>S6+T6+U6</f>
        <v>33.340000000000003</v>
      </c>
      <c r="W6" s="45">
        <f>(MIN(V$4:V$14)/V6)*100</f>
        <v>83.743251349730059</v>
      </c>
      <c r="X6" s="12">
        <v>38.65</v>
      </c>
      <c r="Y6" s="2"/>
      <c r="Z6" s="3"/>
      <c r="AA6" s="3"/>
      <c r="AB6" s="3"/>
      <c r="AC6" s="3"/>
      <c r="AD6" s="3"/>
      <c r="AE6" s="3"/>
      <c r="AF6" s="6">
        <f>X6+Y6</f>
        <v>38.65</v>
      </c>
      <c r="AG6" s="10">
        <f>Z6</f>
        <v>0</v>
      </c>
      <c r="AH6" s="3">
        <f>(AA6*5)+(AB6*10)+(AC6*15)+(AD6*10)+(AE6*20)</f>
        <v>0</v>
      </c>
      <c r="AI6" s="11">
        <f>AF6+AG6+AH6</f>
        <v>38.65</v>
      </c>
      <c r="AJ6" s="34">
        <f>(MIN(AI$4:AI$14)/AI6)*100</f>
        <v>62.302716688227676</v>
      </c>
      <c r="AK6" s="12">
        <v>42.52</v>
      </c>
      <c r="AL6" s="2"/>
      <c r="AM6" s="3"/>
      <c r="AN6" s="3"/>
      <c r="AO6" s="3"/>
      <c r="AP6" s="3"/>
      <c r="AQ6" s="3"/>
      <c r="AR6" s="3"/>
      <c r="AS6" s="6">
        <f>AK6+AL6</f>
        <v>42.52</v>
      </c>
      <c r="AT6" s="10">
        <f>AM6</f>
        <v>0</v>
      </c>
      <c r="AU6" s="3">
        <f>(AN6*5)+(AO6*10)+(AP6*15)+(AQ6*10)+(AR6*20)</f>
        <v>0</v>
      </c>
      <c r="AV6" s="11">
        <f>AS6+AT6+AU6</f>
        <v>42.52</v>
      </c>
      <c r="AW6" s="45">
        <f>(MIN(AV$4:AV$14)/AV6)*100</f>
        <v>83.372530573847598</v>
      </c>
      <c r="AX6" s="12">
        <v>62.44</v>
      </c>
      <c r="AY6" s="2"/>
      <c r="AZ6" s="3">
        <v>10</v>
      </c>
      <c r="BA6" s="3"/>
      <c r="BB6" s="3"/>
      <c r="BC6" s="3"/>
      <c r="BD6" s="3"/>
      <c r="BE6" s="3"/>
      <c r="BF6" s="6">
        <f>AX6+AY6</f>
        <v>62.44</v>
      </c>
      <c r="BG6" s="10">
        <f>AZ6</f>
        <v>10</v>
      </c>
      <c r="BH6" s="3">
        <f>(BA6*5)+(BB6*10)+(BC6*15)+(BD6*10)+(BE6*20)</f>
        <v>0</v>
      </c>
      <c r="BI6" s="11">
        <f>BF6+BG6+BH6</f>
        <v>72.44</v>
      </c>
      <c r="BJ6" s="34">
        <f>(MIN(BI$4:BI$14)/BI6)*100</f>
        <v>75.883489784649356</v>
      </c>
    </row>
    <row r="7" spans="1:63" ht="15">
      <c r="A7" s="14">
        <v>4</v>
      </c>
      <c r="B7" s="14">
        <v>4</v>
      </c>
      <c r="C7" s="8" t="s">
        <v>41</v>
      </c>
      <c r="D7" s="9"/>
      <c r="E7" s="9" t="s">
        <v>32</v>
      </c>
      <c r="F7" s="39">
        <f xml:space="preserve"> W7+AJ7+AW7+BJ7</f>
        <v>288.27567012364682</v>
      </c>
      <c r="G7" s="43">
        <f>H7+I7+J7</f>
        <v>197.17000000000002</v>
      </c>
      <c r="H7" s="21">
        <f>S7+AF7+AS7+BF7</f>
        <v>197.17000000000002</v>
      </c>
      <c r="I7" s="7">
        <f>U7+AH7+AU7+BH7</f>
        <v>0</v>
      </c>
      <c r="J7" s="23">
        <f>M7+Z7+AM7+AZ7</f>
        <v>0</v>
      </c>
      <c r="K7" s="12">
        <v>36.92</v>
      </c>
      <c r="L7" s="2"/>
      <c r="M7" s="3"/>
      <c r="N7" s="3"/>
      <c r="O7" s="3"/>
      <c r="P7" s="3"/>
      <c r="Q7" s="3"/>
      <c r="R7" s="13"/>
      <c r="S7" s="6">
        <f>K7+L7</f>
        <v>36.92</v>
      </c>
      <c r="T7" s="10">
        <f>M7</f>
        <v>0</v>
      </c>
      <c r="U7" s="3">
        <f>(N7*5)+(O7*10)+(P7*15)+(Q7*10)+(R7*20)</f>
        <v>0</v>
      </c>
      <c r="V7" s="11">
        <f>S7+T7+U7</f>
        <v>36.92</v>
      </c>
      <c r="W7" s="34">
        <f>(MIN(V$4:V$14)/V7)*100</f>
        <v>75.622968580715053</v>
      </c>
      <c r="X7" s="12">
        <v>42.28</v>
      </c>
      <c r="Y7" s="2"/>
      <c r="Z7" s="3"/>
      <c r="AA7" s="3"/>
      <c r="AB7" s="3"/>
      <c r="AC7" s="3"/>
      <c r="AD7" s="3"/>
      <c r="AE7" s="3"/>
      <c r="AF7" s="6">
        <f>X7+Y7</f>
        <v>42.28</v>
      </c>
      <c r="AG7" s="10">
        <f>Z7</f>
        <v>0</v>
      </c>
      <c r="AH7" s="3">
        <f>(AA7*5)+(AB7*10)+(AC7*15)+(AD7*10)+(AE7*20)</f>
        <v>0</v>
      </c>
      <c r="AI7" s="11">
        <f>AF7+AG7+AH7</f>
        <v>42.28</v>
      </c>
      <c r="AJ7" s="34">
        <f>(MIN(AI$4:AI$14)/AI7)*100</f>
        <v>56.953642384105954</v>
      </c>
      <c r="AK7" s="12">
        <v>43.07</v>
      </c>
      <c r="AL7" s="2"/>
      <c r="AM7" s="3"/>
      <c r="AN7" s="3"/>
      <c r="AO7" s="3"/>
      <c r="AP7" s="3"/>
      <c r="AQ7" s="3"/>
      <c r="AR7" s="3"/>
      <c r="AS7" s="6">
        <f>AK7+AL7</f>
        <v>43.07</v>
      </c>
      <c r="AT7" s="10">
        <f>AM7</f>
        <v>0</v>
      </c>
      <c r="AU7" s="3">
        <f>(AN7*5)+(AO7*10)+(AP7*15)+(AQ7*10)+(AR7*20)</f>
        <v>0</v>
      </c>
      <c r="AV7" s="11">
        <f>AS7+AT7+AU7</f>
        <v>43.07</v>
      </c>
      <c r="AW7" s="34">
        <f>(MIN(AV$4:AV$14)/AV7)*100</f>
        <v>82.30787090782448</v>
      </c>
      <c r="AX7" s="12">
        <v>74.900000000000006</v>
      </c>
      <c r="AY7" s="2"/>
      <c r="AZ7" s="3"/>
      <c r="BA7" s="3"/>
      <c r="BB7" s="3"/>
      <c r="BC7" s="3"/>
      <c r="BD7" s="3"/>
      <c r="BE7" s="3"/>
      <c r="BF7" s="6">
        <f>AX7+AY7</f>
        <v>74.900000000000006</v>
      </c>
      <c r="BG7" s="10">
        <f>AZ7</f>
        <v>0</v>
      </c>
      <c r="BH7" s="3">
        <f>(BA7*5)+(BB7*10)+(BC7*15)+(BD7*10)+(BE7*20)</f>
        <v>0</v>
      </c>
      <c r="BI7" s="11">
        <f>BF7+BG7+BH7</f>
        <v>74.900000000000006</v>
      </c>
      <c r="BJ7" s="34">
        <f>(MIN(BI$4:BI$14)/BI7)*100</f>
        <v>73.391188251001324</v>
      </c>
    </row>
    <row r="8" spans="1:63" ht="15">
      <c r="A8" s="14">
        <v>5</v>
      </c>
      <c r="B8" s="14">
        <v>5</v>
      </c>
      <c r="C8" s="8" t="s">
        <v>40</v>
      </c>
      <c r="D8" s="9"/>
      <c r="E8" s="9" t="s">
        <v>32</v>
      </c>
      <c r="F8" s="39">
        <f xml:space="preserve"> W8+AJ8+AW8+BJ8</f>
        <v>282.0059394247736</v>
      </c>
      <c r="G8" s="43">
        <f>H8+I8+J8</f>
        <v>199</v>
      </c>
      <c r="H8" s="21">
        <f>S8+AF8+AS8+BF8</f>
        <v>189</v>
      </c>
      <c r="I8" s="7">
        <f>U8+AH8+AU8+BH8</f>
        <v>0</v>
      </c>
      <c r="J8" s="23">
        <f>M8+Z8+AM8+AZ8</f>
        <v>10</v>
      </c>
      <c r="K8" s="12">
        <v>47.43</v>
      </c>
      <c r="L8" s="2"/>
      <c r="M8" s="3"/>
      <c r="N8" s="3"/>
      <c r="O8" s="3"/>
      <c r="P8" s="3"/>
      <c r="Q8" s="3"/>
      <c r="R8" s="13"/>
      <c r="S8" s="6">
        <f>K8+L8</f>
        <v>47.43</v>
      </c>
      <c r="T8" s="10">
        <f>M8</f>
        <v>0</v>
      </c>
      <c r="U8" s="3">
        <f>(N8*5)+(O8*10)+(P8*15)+(Q8*10)+(R8*20)</f>
        <v>0</v>
      </c>
      <c r="V8" s="11">
        <f>S8+T8+U8</f>
        <v>47.43</v>
      </c>
      <c r="W8" s="34">
        <f>(MIN(V$4:V$14)/V8)*100</f>
        <v>58.865696816360959</v>
      </c>
      <c r="X8" s="12">
        <v>38.43</v>
      </c>
      <c r="Y8" s="2"/>
      <c r="Z8" s="3"/>
      <c r="AA8" s="3"/>
      <c r="AB8" s="3"/>
      <c r="AC8" s="3"/>
      <c r="AD8" s="3"/>
      <c r="AE8" s="3"/>
      <c r="AF8" s="6">
        <f>X8+Y8</f>
        <v>38.43</v>
      </c>
      <c r="AG8" s="10">
        <f>Z8</f>
        <v>0</v>
      </c>
      <c r="AH8" s="3">
        <f>(AA8*5)+(AB8*10)+(AC8*15)+(AD8*10)+(AE8*20)</f>
        <v>0</v>
      </c>
      <c r="AI8" s="11">
        <f>AF8+AG8+AH8</f>
        <v>38.43</v>
      </c>
      <c r="AJ8" s="45">
        <f>(MIN(AI$4:AI$14)/AI8)*100</f>
        <v>62.659380692167574</v>
      </c>
      <c r="AK8" s="12">
        <v>43.43</v>
      </c>
      <c r="AL8" s="2"/>
      <c r="AM8" s="3"/>
      <c r="AN8" s="3"/>
      <c r="AO8" s="3"/>
      <c r="AP8" s="3"/>
      <c r="AQ8" s="3"/>
      <c r="AR8" s="3"/>
      <c r="AS8" s="6">
        <f>AK8+AL8</f>
        <v>43.43</v>
      </c>
      <c r="AT8" s="10">
        <f>AM8</f>
        <v>0</v>
      </c>
      <c r="AU8" s="3">
        <f>(AN8*5)+(AO8*10)+(AP8*15)+(AQ8*10)+(AR8*20)</f>
        <v>0</v>
      </c>
      <c r="AV8" s="11">
        <f>AS8+AT8+AU8</f>
        <v>43.43</v>
      </c>
      <c r="AW8" s="34">
        <f>(MIN(AV$4:AV$14)/AV8)*100</f>
        <v>81.625604420907223</v>
      </c>
      <c r="AX8" s="12">
        <v>59.71</v>
      </c>
      <c r="AY8" s="2"/>
      <c r="AZ8" s="3">
        <v>10</v>
      </c>
      <c r="BA8" s="3"/>
      <c r="BB8" s="3"/>
      <c r="BC8" s="3"/>
      <c r="BD8" s="3"/>
      <c r="BE8" s="3"/>
      <c r="BF8" s="6">
        <f>AX8+AY8</f>
        <v>59.71</v>
      </c>
      <c r="BG8" s="10">
        <f>AZ8</f>
        <v>10</v>
      </c>
      <c r="BH8" s="3">
        <f>(BA8*5)+(BB8*10)+(BC8*15)+(BD8*10)+(BE8*20)</f>
        <v>0</v>
      </c>
      <c r="BI8" s="11">
        <f>BF8+BG8+BH8</f>
        <v>69.710000000000008</v>
      </c>
      <c r="BJ8" s="34">
        <f>(MIN(BI$4:BI$14)/BI8)*100</f>
        <v>78.85525749533781</v>
      </c>
    </row>
    <row r="9" spans="1:63" ht="15">
      <c r="A9" s="14">
        <v>6</v>
      </c>
      <c r="B9" s="14">
        <v>6</v>
      </c>
      <c r="C9" s="8" t="s">
        <v>36</v>
      </c>
      <c r="D9" s="9"/>
      <c r="E9" s="9" t="s">
        <v>32</v>
      </c>
      <c r="F9" s="39">
        <f xml:space="preserve"> W9+AJ9+AW9+BJ9</f>
        <v>194.5784239199279</v>
      </c>
      <c r="G9" s="43">
        <f>H9+I9+J9</f>
        <v>354.58000000000004</v>
      </c>
      <c r="H9" s="21">
        <f>S9+AF9+AS9+BF9</f>
        <v>354.58000000000004</v>
      </c>
      <c r="I9" s="7">
        <f>U9+AH9+AU9+BH9</f>
        <v>0</v>
      </c>
      <c r="J9" s="23">
        <f>M9+Z9+AM9+AZ9</f>
        <v>0</v>
      </c>
      <c r="K9" s="12">
        <v>44.54</v>
      </c>
      <c r="L9" s="2"/>
      <c r="M9" s="3"/>
      <c r="N9" s="3"/>
      <c r="O9" s="3"/>
      <c r="P9" s="3"/>
      <c r="Q9" s="3"/>
      <c r="R9" s="13"/>
      <c r="S9" s="6">
        <f>K9+L9</f>
        <v>44.54</v>
      </c>
      <c r="T9" s="10">
        <f>M9</f>
        <v>0</v>
      </c>
      <c r="U9" s="3">
        <f>(N9*5)+(O9*10)+(P9*15)+(Q9*10)+(R9*20)</f>
        <v>0</v>
      </c>
      <c r="V9" s="11">
        <f>S9+T9+U9</f>
        <v>44.54</v>
      </c>
      <c r="W9" s="34">
        <f>(MIN(V$4:V$14)/V9)*100</f>
        <v>62.685226762460708</v>
      </c>
      <c r="X9" s="12">
        <v>59.61</v>
      </c>
      <c r="Y9" s="2"/>
      <c r="Z9" s="3"/>
      <c r="AA9" s="3"/>
      <c r="AB9" s="3"/>
      <c r="AC9" s="3"/>
      <c r="AD9" s="3"/>
      <c r="AE9" s="3"/>
      <c r="AF9" s="6">
        <f>X9+Y9</f>
        <v>59.61</v>
      </c>
      <c r="AG9" s="10">
        <f>Z9</f>
        <v>0</v>
      </c>
      <c r="AH9" s="3">
        <f>(AA9*5)+(AB9*10)+(AC9*15)+(AD9*10)+(AE9*20)</f>
        <v>0</v>
      </c>
      <c r="AI9" s="11">
        <f>AF9+AG9+AH9</f>
        <v>59.61</v>
      </c>
      <c r="AJ9" s="45">
        <f>(MIN(AI$4:AI$14)/AI9)*100</f>
        <v>40.395906727059213</v>
      </c>
      <c r="AK9" s="12">
        <v>56.08</v>
      </c>
      <c r="AL9" s="2"/>
      <c r="AM9" s="3"/>
      <c r="AN9" s="3"/>
      <c r="AO9" s="3"/>
      <c r="AP9" s="3"/>
      <c r="AQ9" s="3"/>
      <c r="AR9" s="3"/>
      <c r="AS9" s="6">
        <f>AK9+AL9</f>
        <v>56.08</v>
      </c>
      <c r="AT9" s="10">
        <f>AM9</f>
        <v>0</v>
      </c>
      <c r="AU9" s="3">
        <f>(AN9*5)+(AO9*10)+(AP9*15)+(AQ9*10)+(AR9*20)</f>
        <v>0</v>
      </c>
      <c r="AV9" s="11">
        <f>AS9+AT9+AU9</f>
        <v>56.08</v>
      </c>
      <c r="AW9" s="34">
        <f>(MIN(AV$4:AV$14)/AV9)*100</f>
        <v>63.213266761768907</v>
      </c>
      <c r="AX9" s="12">
        <v>194.35</v>
      </c>
      <c r="AY9" s="2"/>
      <c r="AZ9" s="3"/>
      <c r="BA9" s="3"/>
      <c r="BB9" s="3"/>
      <c r="BC9" s="3"/>
      <c r="BD9" s="3"/>
      <c r="BE9" s="3"/>
      <c r="BF9" s="6">
        <f>AX9+AY9</f>
        <v>194.35</v>
      </c>
      <c r="BG9" s="10">
        <f>AZ9</f>
        <v>0</v>
      </c>
      <c r="BH9" s="3">
        <f>(BA9*5)+(BB9*10)+(BC9*15)+(BD9*10)+(BE9*20)</f>
        <v>0</v>
      </c>
      <c r="BI9" s="11">
        <f>BF9+BG9+BH9</f>
        <v>194.35</v>
      </c>
      <c r="BJ9" s="45">
        <f>(MIN(BI$4:BI$14)/BI9)*100</f>
        <v>28.284023668639051</v>
      </c>
    </row>
    <row r="10" spans="1:63" ht="15">
      <c r="A10" s="14">
        <v>7</v>
      </c>
      <c r="B10" s="14">
        <v>7</v>
      </c>
      <c r="C10" s="8" t="s">
        <v>34</v>
      </c>
      <c r="D10" s="9"/>
      <c r="E10" s="9" t="s">
        <v>32</v>
      </c>
      <c r="F10" s="39">
        <f xml:space="preserve"> W10+AJ10+AW10+BJ10</f>
        <v>190.24838541551154</v>
      </c>
      <c r="G10" s="43">
        <f>H10+I10+J10</f>
        <v>378.5</v>
      </c>
      <c r="H10" s="21">
        <f>S10+AF10+AS10+BF10</f>
        <v>378.5</v>
      </c>
      <c r="I10" s="7">
        <f>U10+AH10+AU10+BH10</f>
        <v>0</v>
      </c>
      <c r="J10" s="23">
        <f>M10+Z10+AM10+AZ10</f>
        <v>0</v>
      </c>
      <c r="K10" s="12">
        <v>46.65</v>
      </c>
      <c r="L10" s="2"/>
      <c r="M10" s="3"/>
      <c r="N10" s="3"/>
      <c r="O10" s="3"/>
      <c r="P10" s="3"/>
      <c r="Q10" s="3"/>
      <c r="R10" s="13"/>
      <c r="S10" s="6">
        <f>K10+L10</f>
        <v>46.65</v>
      </c>
      <c r="T10" s="10">
        <f>M10</f>
        <v>0</v>
      </c>
      <c r="U10" s="3">
        <f>(N10*5)+(O10*10)+(P10*15)+(Q10*10)+(R10*20)</f>
        <v>0</v>
      </c>
      <c r="V10" s="11">
        <f>S10+T10+U10</f>
        <v>46.65</v>
      </c>
      <c r="W10" s="45">
        <f>(MIN(V$4:V$14)/V10)*100</f>
        <v>59.849946409431944</v>
      </c>
      <c r="X10" s="12">
        <v>93.44</v>
      </c>
      <c r="Y10" s="2"/>
      <c r="Z10" s="3"/>
      <c r="AA10" s="3"/>
      <c r="AB10" s="3"/>
      <c r="AC10" s="3"/>
      <c r="AD10" s="3"/>
      <c r="AE10" s="3"/>
      <c r="AF10" s="6">
        <f>X10+Y10</f>
        <v>93.44</v>
      </c>
      <c r="AG10" s="10">
        <f>Z10</f>
        <v>0</v>
      </c>
      <c r="AH10" s="3">
        <f>(AA10*5)+(AB10*10)+(AC10*15)+(AD10*10)+(AE10*20)</f>
        <v>0</v>
      </c>
      <c r="AI10" s="11">
        <f>AF10+AG10+AH10</f>
        <v>93.44</v>
      </c>
      <c r="AJ10" s="34">
        <f>(MIN(AI$4:AI$14)/AI10)*100</f>
        <v>25.770547945205479</v>
      </c>
      <c r="AK10" s="12">
        <v>46.67</v>
      </c>
      <c r="AL10" s="2"/>
      <c r="AM10" s="3"/>
      <c r="AN10" s="3"/>
      <c r="AO10" s="3"/>
      <c r="AP10" s="3"/>
      <c r="AQ10" s="3"/>
      <c r="AR10" s="3"/>
      <c r="AS10" s="6">
        <f>AK10+AL10</f>
        <v>46.67</v>
      </c>
      <c r="AT10" s="10">
        <f>AM10</f>
        <v>0</v>
      </c>
      <c r="AU10" s="3">
        <f>(AN10*5)+(AO10*10)+(AP10*15)+(AQ10*10)+(AR10*20)</f>
        <v>0</v>
      </c>
      <c r="AV10" s="11">
        <f>AS10+AT10+AU10</f>
        <v>46.67</v>
      </c>
      <c r="AW10" s="34">
        <f>(MIN(AV$4:AV$14)/AV10)*100</f>
        <v>75.958860081422756</v>
      </c>
      <c r="AX10" s="12">
        <v>191.74</v>
      </c>
      <c r="AY10" s="2"/>
      <c r="AZ10" s="3"/>
      <c r="BA10" s="3"/>
      <c r="BB10" s="3"/>
      <c r="BC10" s="3"/>
      <c r="BD10" s="3"/>
      <c r="BE10" s="3"/>
      <c r="BF10" s="6">
        <f>AX10+AY10</f>
        <v>191.74</v>
      </c>
      <c r="BG10" s="10">
        <f>AZ10</f>
        <v>0</v>
      </c>
      <c r="BH10" s="3">
        <f>(BA10*5)+(BB10*10)+(BC10*15)+(BD10*10)+(BE10*20)</f>
        <v>0</v>
      </c>
      <c r="BI10" s="11">
        <f>BF10+BG10+BH10</f>
        <v>191.74</v>
      </c>
      <c r="BJ10" s="45">
        <f>(MIN(BI$4:BI$14)/BI10)*100</f>
        <v>28.669030979451339</v>
      </c>
    </row>
    <row r="11" spans="1:63" ht="15">
      <c r="A11" s="14">
        <v>8</v>
      </c>
      <c r="B11" s="14">
        <v>1</v>
      </c>
      <c r="C11" s="8" t="s">
        <v>43</v>
      </c>
      <c r="D11" s="9"/>
      <c r="E11" s="9" t="s">
        <v>30</v>
      </c>
      <c r="F11" s="39">
        <f xml:space="preserve"> W11+AJ11+AW11+BJ11</f>
        <v>177.28705087314708</v>
      </c>
      <c r="G11" s="43">
        <f>H11+I11+J11</f>
        <v>320.95999999999998</v>
      </c>
      <c r="H11" s="21">
        <f>S11+AF11+AS11+BF11</f>
        <v>320.95999999999998</v>
      </c>
      <c r="I11" s="7">
        <f>U11+AH11+AU11+BH11</f>
        <v>0</v>
      </c>
      <c r="J11" s="23">
        <f>M11+Z11+AM11+AZ11</f>
        <v>0</v>
      </c>
      <c r="K11" s="12">
        <v>67.02</v>
      </c>
      <c r="L11" s="2"/>
      <c r="M11" s="3"/>
      <c r="N11" s="3"/>
      <c r="O11" s="3"/>
      <c r="P11" s="3"/>
      <c r="Q11" s="3"/>
      <c r="R11" s="13"/>
      <c r="S11" s="6">
        <f>K11+L11</f>
        <v>67.02</v>
      </c>
      <c r="T11" s="10">
        <f>M11</f>
        <v>0</v>
      </c>
      <c r="U11" s="3">
        <f>(N11*5)+(O11*10)+(P11*15)+(Q11*10)+(R11*20)</f>
        <v>0</v>
      </c>
      <c r="V11" s="11">
        <f>S11+T11+U11</f>
        <v>67.02</v>
      </c>
      <c r="W11" s="34">
        <f>(MIN(V$4:V$14)/V11)*100</f>
        <v>41.659206207102365</v>
      </c>
      <c r="X11" s="12">
        <v>89.12</v>
      </c>
      <c r="Y11" s="2"/>
      <c r="Z11" s="3"/>
      <c r="AA11" s="3"/>
      <c r="AB11" s="3"/>
      <c r="AC11" s="3"/>
      <c r="AD11" s="3"/>
      <c r="AE11" s="3"/>
      <c r="AF11" s="6">
        <f>X11+Y11</f>
        <v>89.12</v>
      </c>
      <c r="AG11" s="10">
        <f>Z11</f>
        <v>0</v>
      </c>
      <c r="AH11" s="3">
        <f>(AA11*5)+(AB11*10)+(AC11*15)+(AD11*10)+(AE11*20)</f>
        <v>0</v>
      </c>
      <c r="AI11" s="11">
        <f>AF11+AG11+AH11</f>
        <v>89.12</v>
      </c>
      <c r="AJ11" s="34">
        <f>(MIN(AI$4:AI$14)/AI11)*100</f>
        <v>27.019748653500898</v>
      </c>
      <c r="AK11" s="12">
        <v>70.069999999999993</v>
      </c>
      <c r="AL11" s="2"/>
      <c r="AM11" s="3"/>
      <c r="AN11" s="3"/>
      <c r="AO11" s="3"/>
      <c r="AP11" s="3"/>
      <c r="AQ11" s="3"/>
      <c r="AR11" s="3"/>
      <c r="AS11" s="6">
        <f>AK11+AL11</f>
        <v>70.069999999999993</v>
      </c>
      <c r="AT11" s="10">
        <f>AM11</f>
        <v>0</v>
      </c>
      <c r="AU11" s="3">
        <f>(AN11*5)+(AO11*10)+(AP11*15)+(AQ11*10)+(AR11*20)</f>
        <v>0</v>
      </c>
      <c r="AV11" s="11">
        <f>AS11+AT11+AU11</f>
        <v>70.069999999999993</v>
      </c>
      <c r="AW11" s="34">
        <f>(MIN(AV$4:AV$14)/AV11)*100</f>
        <v>50.592264877979176</v>
      </c>
      <c r="AX11" s="12">
        <v>94.75</v>
      </c>
      <c r="AY11" s="2"/>
      <c r="AZ11" s="3"/>
      <c r="BA11" s="3"/>
      <c r="BB11" s="3"/>
      <c r="BC11" s="3"/>
      <c r="BD11" s="3"/>
      <c r="BE11" s="3"/>
      <c r="BF11" s="6">
        <f>AX11+AY11</f>
        <v>94.75</v>
      </c>
      <c r="BG11" s="10">
        <f>AZ11</f>
        <v>0</v>
      </c>
      <c r="BH11" s="3">
        <f>(BA11*5)+(BB11*10)+(BC11*15)+(BD11*10)+(BE11*20)</f>
        <v>0</v>
      </c>
      <c r="BI11" s="11">
        <f>BF11+BG11+BH11</f>
        <v>94.75</v>
      </c>
      <c r="BJ11" s="34">
        <f>(MIN(BI$4:BI$14)/BI11)*100</f>
        <v>58.015831134564642</v>
      </c>
    </row>
    <row r="12" spans="1:63" ht="15">
      <c r="A12" s="14">
        <v>9</v>
      </c>
      <c r="B12" s="14">
        <v>8</v>
      </c>
      <c r="C12" s="8" t="s">
        <v>37</v>
      </c>
      <c r="D12" s="9"/>
      <c r="E12" s="9" t="s">
        <v>32</v>
      </c>
      <c r="F12" s="39">
        <f xml:space="preserve"> W12+AJ12+AW12+BJ12</f>
        <v>174.60299138911284</v>
      </c>
      <c r="G12" s="43">
        <f>H12+I12+J12</f>
        <v>345.03999999999996</v>
      </c>
      <c r="H12" s="21">
        <f>S12+AF12+AS12+BF12</f>
        <v>295.03999999999996</v>
      </c>
      <c r="I12" s="7">
        <f>U12+AH12+AU12+BH12</f>
        <v>30</v>
      </c>
      <c r="J12" s="23">
        <f>M12+Z12+AM12+AZ12</f>
        <v>20</v>
      </c>
      <c r="K12" s="12">
        <v>48.82</v>
      </c>
      <c r="L12" s="2"/>
      <c r="M12" s="3">
        <v>10</v>
      </c>
      <c r="N12" s="3"/>
      <c r="O12" s="3"/>
      <c r="P12" s="3"/>
      <c r="Q12" s="3"/>
      <c r="R12" s="13"/>
      <c r="S12" s="6">
        <f>K12+L12</f>
        <v>48.82</v>
      </c>
      <c r="T12" s="10">
        <f>M12</f>
        <v>10</v>
      </c>
      <c r="U12" s="3">
        <f>(N12*5)+(O12*10)+(P12*15)+(Q12*10)+(R12*20)</f>
        <v>0</v>
      </c>
      <c r="V12" s="11">
        <f>S12+T12+U12</f>
        <v>58.82</v>
      </c>
      <c r="W12" s="34">
        <f>(MIN(V$4:V$14)/V12)*100</f>
        <v>47.466848010880661</v>
      </c>
      <c r="X12" s="12">
        <v>66.19</v>
      </c>
      <c r="Y12" s="2"/>
      <c r="Z12" s="3"/>
      <c r="AA12" s="3"/>
      <c r="AB12" s="3"/>
      <c r="AC12" s="3"/>
      <c r="AD12" s="3"/>
      <c r="AE12" s="3"/>
      <c r="AF12" s="6">
        <f>X12+Y12</f>
        <v>66.19</v>
      </c>
      <c r="AG12" s="10">
        <f>Z12</f>
        <v>0</v>
      </c>
      <c r="AH12" s="3">
        <f>(AA12*5)+(AB12*10)+(AC12*15)+(AD12*10)+(AE12*20)</f>
        <v>0</v>
      </c>
      <c r="AI12" s="11">
        <f>AF12+AG12+AH12</f>
        <v>66.19</v>
      </c>
      <c r="AJ12" s="34">
        <f>(MIN(AI$4:AI$14)/AI12)*100</f>
        <v>36.380117842574407</v>
      </c>
      <c r="AK12" s="12">
        <v>63.79</v>
      </c>
      <c r="AL12" s="2"/>
      <c r="AM12" s="3"/>
      <c r="AN12" s="3"/>
      <c r="AO12" s="3"/>
      <c r="AP12" s="3"/>
      <c r="AQ12" s="3"/>
      <c r="AR12" s="3"/>
      <c r="AS12" s="6">
        <f>AK12+AL12</f>
        <v>63.79</v>
      </c>
      <c r="AT12" s="10">
        <f>AM12</f>
        <v>0</v>
      </c>
      <c r="AU12" s="3">
        <f>(AN12*5)+(AO12*10)+(AP12*15)+(AQ12*10)+(AR12*20)</f>
        <v>0</v>
      </c>
      <c r="AV12" s="11">
        <f>AS12+AT12+AU12</f>
        <v>63.79</v>
      </c>
      <c r="AW12" s="45">
        <f>(MIN(AV$4:AV$14)/AV12)*100</f>
        <v>55.572973820348025</v>
      </c>
      <c r="AX12" s="12">
        <v>116.24</v>
      </c>
      <c r="AY12" s="2"/>
      <c r="AZ12" s="3">
        <v>10</v>
      </c>
      <c r="BA12" s="3"/>
      <c r="BB12" s="3"/>
      <c r="BC12" s="3">
        <v>2</v>
      </c>
      <c r="BD12" s="3"/>
      <c r="BE12" s="3"/>
      <c r="BF12" s="6">
        <f>AX12+AY12</f>
        <v>116.24</v>
      </c>
      <c r="BG12" s="10">
        <f>AZ12</f>
        <v>10</v>
      </c>
      <c r="BH12" s="3">
        <f>(BA12*5)+(BB12*10)+(BC12*15)+(BD12*10)+(BE12*20)</f>
        <v>30</v>
      </c>
      <c r="BI12" s="11">
        <f>BF12+BG12+BH12</f>
        <v>156.24</v>
      </c>
      <c r="BJ12" s="34">
        <f>(MIN(BI$4:BI$14)/BI12)*100</f>
        <v>35.183051715309773</v>
      </c>
    </row>
    <row r="13" spans="1:63" ht="15">
      <c r="A13" s="14">
        <v>10</v>
      </c>
      <c r="B13" s="14">
        <v>9</v>
      </c>
      <c r="C13" s="8" t="s">
        <v>38</v>
      </c>
      <c r="D13" s="9"/>
      <c r="E13" s="9" t="s">
        <v>32</v>
      </c>
      <c r="F13" s="39">
        <f xml:space="preserve"> W13+AJ13+AW13+BJ13</f>
        <v>167.85972019068811</v>
      </c>
      <c r="G13" s="43">
        <f>H13+I13+J13</f>
        <v>374.93</v>
      </c>
      <c r="H13" s="21">
        <f>S13+AF13+AS13+BF13</f>
        <v>334.93</v>
      </c>
      <c r="I13" s="7">
        <f>U13+AH13+AU13+BH13</f>
        <v>30</v>
      </c>
      <c r="J13" s="23">
        <f>M13+Z13+AM13+AZ13</f>
        <v>10</v>
      </c>
      <c r="K13" s="12">
        <v>49.89</v>
      </c>
      <c r="L13" s="2"/>
      <c r="M13" s="3"/>
      <c r="N13" s="3"/>
      <c r="O13" s="3"/>
      <c r="P13" s="3"/>
      <c r="Q13" s="3"/>
      <c r="R13" s="13"/>
      <c r="S13" s="6">
        <f>K13+L13</f>
        <v>49.89</v>
      </c>
      <c r="T13" s="10">
        <f>M13</f>
        <v>0</v>
      </c>
      <c r="U13" s="3">
        <f>(N13*5)+(O13*10)+(P13*15)+(Q13*10)+(R13*20)</f>
        <v>0</v>
      </c>
      <c r="V13" s="11">
        <f>S13+T13+U13</f>
        <v>49.89</v>
      </c>
      <c r="W13" s="34">
        <f>(MIN(V$4:V$14)/V13)*100</f>
        <v>55.963118861495296</v>
      </c>
      <c r="X13" s="12">
        <v>57.11</v>
      </c>
      <c r="Y13" s="2"/>
      <c r="Z13" s="3"/>
      <c r="AA13" s="3"/>
      <c r="AB13" s="3"/>
      <c r="AC13" s="3"/>
      <c r="AD13" s="3"/>
      <c r="AE13" s="3"/>
      <c r="AF13" s="6">
        <f>X13+Y13</f>
        <v>57.11</v>
      </c>
      <c r="AG13" s="10">
        <f>Z13</f>
        <v>0</v>
      </c>
      <c r="AH13" s="3">
        <f>(AA13*5)+(AB13*10)+(AC13*15)+(AD13*10)+(AE13*20)</f>
        <v>0</v>
      </c>
      <c r="AI13" s="11">
        <f>AF13+AG13+AH13</f>
        <v>57.11</v>
      </c>
      <c r="AJ13" s="34">
        <f>(MIN(AI$4:AI$14)/AI13)*100</f>
        <v>42.164244440553318</v>
      </c>
      <c r="AK13" s="12">
        <v>92.19</v>
      </c>
      <c r="AL13" s="2"/>
      <c r="AM13" s="3"/>
      <c r="AN13" s="3"/>
      <c r="AO13" s="3"/>
      <c r="AP13" s="3"/>
      <c r="AQ13" s="3"/>
      <c r="AR13" s="3"/>
      <c r="AS13" s="6">
        <f>AK13+AL13</f>
        <v>92.19</v>
      </c>
      <c r="AT13" s="10">
        <f>AM13</f>
        <v>0</v>
      </c>
      <c r="AU13" s="3">
        <f>(AN13*5)+(AO13*10)+(AP13*15)+(AQ13*10)+(AR13*20)</f>
        <v>0</v>
      </c>
      <c r="AV13" s="11">
        <f>AS13+AT13+AU13</f>
        <v>92.19</v>
      </c>
      <c r="AW13" s="34">
        <f>(MIN(AV$4:AV$14)/AV13)*100</f>
        <v>38.453194489640964</v>
      </c>
      <c r="AX13" s="12">
        <v>135.74</v>
      </c>
      <c r="AY13" s="2"/>
      <c r="AZ13" s="3">
        <v>10</v>
      </c>
      <c r="BA13" s="3"/>
      <c r="BB13" s="3"/>
      <c r="BC13" s="3">
        <v>2</v>
      </c>
      <c r="BD13" s="3"/>
      <c r="BE13" s="3"/>
      <c r="BF13" s="6">
        <f>AX13+AY13</f>
        <v>135.74</v>
      </c>
      <c r="BG13" s="10">
        <f>AZ13</f>
        <v>10</v>
      </c>
      <c r="BH13" s="3">
        <f>(BA13*5)+(BB13*10)+(BC13*15)+(BD13*10)+(BE13*20)</f>
        <v>30</v>
      </c>
      <c r="BI13" s="11">
        <f>BF13+BG13+BH13</f>
        <v>175.74</v>
      </c>
      <c r="BJ13" s="45">
        <f>(MIN(BI$4:BI$14)/BI13)*100</f>
        <v>31.279162398998515</v>
      </c>
    </row>
    <row r="14" spans="1:63" ht="15">
      <c r="A14" s="14">
        <v>11</v>
      </c>
      <c r="B14" s="14">
        <v>10</v>
      </c>
      <c r="C14" s="8" t="s">
        <v>42</v>
      </c>
      <c r="D14" s="9"/>
      <c r="E14" s="9" t="s">
        <v>32</v>
      </c>
      <c r="F14" s="39">
        <f xml:space="preserve"> W14+AJ14+AW14+BJ14</f>
        <v>121.95607198834652</v>
      </c>
      <c r="G14" s="43">
        <f>H14+I14+J14</f>
        <v>470.21999999999997</v>
      </c>
      <c r="H14" s="21">
        <f>S14+AF14+AS14+BF14</f>
        <v>470.21999999999997</v>
      </c>
      <c r="I14" s="7">
        <f>U14+AH14+AU14+BH14</f>
        <v>0</v>
      </c>
      <c r="J14" s="23">
        <f>M14+Z14+AM14+AZ14</f>
        <v>0</v>
      </c>
      <c r="K14" s="12">
        <v>112.86</v>
      </c>
      <c r="L14" s="2"/>
      <c r="M14" s="3"/>
      <c r="N14" s="3"/>
      <c r="O14" s="3"/>
      <c r="P14" s="3"/>
      <c r="Q14" s="3"/>
      <c r="R14" s="13"/>
      <c r="S14" s="6">
        <f>K14+L14</f>
        <v>112.86</v>
      </c>
      <c r="T14" s="10">
        <f>M14</f>
        <v>0</v>
      </c>
      <c r="U14" s="3">
        <f>(N14*5)+(O14*10)+(P14*15)+(Q14*10)+(R14*20)</f>
        <v>0</v>
      </c>
      <c r="V14" s="11">
        <f>S14+T14+U14</f>
        <v>112.86</v>
      </c>
      <c r="W14" s="34">
        <f>(MIN(V$4:V$14)/V14)*100</f>
        <v>24.738614212298423</v>
      </c>
      <c r="X14" s="12">
        <v>123.6</v>
      </c>
      <c r="Y14" s="2"/>
      <c r="Z14" s="3"/>
      <c r="AA14" s="3"/>
      <c r="AB14" s="3"/>
      <c r="AC14" s="3"/>
      <c r="AD14" s="3"/>
      <c r="AE14" s="3"/>
      <c r="AF14" s="6">
        <f>X14+Y14</f>
        <v>123.6</v>
      </c>
      <c r="AG14" s="10">
        <f>Z14</f>
        <v>0</v>
      </c>
      <c r="AH14" s="3">
        <f>(AA14*5)+(AB14*10)+(AC14*15)+(AD14*10)+(AE14*20)</f>
        <v>0</v>
      </c>
      <c r="AI14" s="11">
        <f>AF14+AG14+AH14</f>
        <v>123.6</v>
      </c>
      <c r="AJ14" s="34">
        <f>(MIN(AI$4:AI$14)/AI14)*100</f>
        <v>19.48220064724919</v>
      </c>
      <c r="AK14" s="12">
        <v>89.38</v>
      </c>
      <c r="AL14" s="2"/>
      <c r="AM14" s="3"/>
      <c r="AN14" s="3"/>
      <c r="AO14" s="3"/>
      <c r="AP14" s="3"/>
      <c r="AQ14" s="3"/>
      <c r="AR14" s="3"/>
      <c r="AS14" s="6">
        <f>AK14+AL14</f>
        <v>89.38</v>
      </c>
      <c r="AT14" s="10">
        <f>AM14</f>
        <v>0</v>
      </c>
      <c r="AU14" s="3">
        <f>(AN14*5)+(AO14*10)+(AP14*15)+(AQ14*10)+(AR14*20)</f>
        <v>0</v>
      </c>
      <c r="AV14" s="11">
        <f>AS14+AT14+AU14</f>
        <v>89.38</v>
      </c>
      <c r="AW14" s="34">
        <f>(MIN(AV$4:AV$14)/AV14)*100</f>
        <v>39.662116804654289</v>
      </c>
      <c r="AX14" s="12">
        <v>144.38</v>
      </c>
      <c r="AY14" s="2"/>
      <c r="AZ14" s="3"/>
      <c r="BA14" s="3"/>
      <c r="BB14" s="3"/>
      <c r="BC14" s="3"/>
      <c r="BD14" s="3"/>
      <c r="BE14" s="3"/>
      <c r="BF14" s="6">
        <f>AX14+AY14</f>
        <v>144.38</v>
      </c>
      <c r="BG14" s="10">
        <f>AZ14</f>
        <v>0</v>
      </c>
      <c r="BH14" s="3">
        <f>(BA14*5)+(BB14*10)+(BC14*15)+(BD14*10)+(BE14*20)</f>
        <v>0</v>
      </c>
      <c r="BI14" s="11">
        <f>BF14+BG14+BH14</f>
        <v>144.38</v>
      </c>
      <c r="BJ14" s="34">
        <f>(MIN(BI$4:BI$14)/BI14)*100</f>
        <v>38.073140324144617</v>
      </c>
    </row>
    <row r="15" spans="1:63">
      <c r="D15" s="9"/>
    </row>
    <row r="16" spans="1:63">
      <c r="A16" s="5">
        <v>11</v>
      </c>
      <c r="C16" s="35" t="s">
        <v>29</v>
      </c>
      <c r="AW16" s="46"/>
    </row>
  </sheetData>
  <sortState ref="A4:BK17">
    <sortCondition descending="1" ref="F4:F17"/>
  </sortState>
  <mergeCells count="5"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2013-08-25T15:34:29Z</cp:lastPrinted>
  <dcterms:created xsi:type="dcterms:W3CDTF">2010-05-02T17:04:59Z</dcterms:created>
  <dcterms:modified xsi:type="dcterms:W3CDTF">2014-03-30T14:15:30Z</dcterms:modified>
</cp:coreProperties>
</file>