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Rimfire Carbine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M7" i="1" l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C7" i="1" l="1"/>
  <c r="I7" i="1"/>
  <c r="H7" i="1"/>
  <c r="G7" i="1" s="1"/>
  <c r="BD7" i="1"/>
  <c r="BR7" i="1"/>
  <c r="CR7" i="1"/>
  <c r="CF7" i="1"/>
  <c r="DN7" i="1"/>
  <c r="AP7" i="1"/>
  <c r="AA7" i="1"/>
  <c r="J6" i="1"/>
  <c r="X6" i="1"/>
  <c r="Y6" i="1"/>
  <c r="Z6" i="1"/>
  <c r="AM6" i="1"/>
  <c r="AN6" i="1"/>
  <c r="AO6" i="1"/>
  <c r="BA6" i="1"/>
  <c r="BB6" i="1"/>
  <c r="BC6" i="1"/>
  <c r="BO6" i="1"/>
  <c r="BP6" i="1"/>
  <c r="BQ6" i="1"/>
  <c r="CC6" i="1"/>
  <c r="CD6" i="1"/>
  <c r="CE6" i="1"/>
  <c r="CO6" i="1"/>
  <c r="CP6" i="1"/>
  <c r="CQ6" i="1"/>
  <c r="CZ6" i="1"/>
  <c r="DA6" i="1"/>
  <c r="DB6" i="1"/>
  <c r="DK6" i="1"/>
  <c r="DL6" i="1"/>
  <c r="DM6" i="1"/>
  <c r="J15" i="1"/>
  <c r="X15" i="1"/>
  <c r="Y15" i="1"/>
  <c r="Z15" i="1"/>
  <c r="AM15" i="1"/>
  <c r="AN15" i="1"/>
  <c r="AO15" i="1"/>
  <c r="BA15" i="1"/>
  <c r="BB15" i="1"/>
  <c r="BC15" i="1"/>
  <c r="BO15" i="1"/>
  <c r="BP15" i="1"/>
  <c r="BQ15" i="1"/>
  <c r="CC15" i="1"/>
  <c r="CD15" i="1"/>
  <c r="CE15" i="1"/>
  <c r="CO15" i="1"/>
  <c r="CP15" i="1"/>
  <c r="CQ15" i="1"/>
  <c r="CZ15" i="1"/>
  <c r="DA15" i="1"/>
  <c r="DB15" i="1"/>
  <c r="DK15" i="1"/>
  <c r="DL15" i="1"/>
  <c r="DM15" i="1"/>
  <c r="J9" i="1"/>
  <c r="X9" i="1"/>
  <c r="Y9" i="1"/>
  <c r="Z9" i="1"/>
  <c r="AM9" i="1"/>
  <c r="AN9" i="1"/>
  <c r="AO9" i="1"/>
  <c r="BA9" i="1"/>
  <c r="BB9" i="1"/>
  <c r="BC9" i="1"/>
  <c r="BO9" i="1"/>
  <c r="BP9" i="1"/>
  <c r="BQ9" i="1"/>
  <c r="CC9" i="1"/>
  <c r="CD9" i="1"/>
  <c r="CE9" i="1"/>
  <c r="CO9" i="1"/>
  <c r="CP9" i="1"/>
  <c r="CQ9" i="1"/>
  <c r="CZ9" i="1"/>
  <c r="DA9" i="1"/>
  <c r="DB9" i="1"/>
  <c r="DK9" i="1"/>
  <c r="DL9" i="1"/>
  <c r="DM9" i="1"/>
  <c r="J17" i="1"/>
  <c r="X17" i="1"/>
  <c r="Y17" i="1"/>
  <c r="Z17" i="1"/>
  <c r="AM17" i="1"/>
  <c r="AN17" i="1"/>
  <c r="AO17" i="1"/>
  <c r="BA17" i="1"/>
  <c r="BB17" i="1"/>
  <c r="BC17" i="1"/>
  <c r="BO17" i="1"/>
  <c r="BP17" i="1"/>
  <c r="BQ17" i="1"/>
  <c r="CC17" i="1"/>
  <c r="CD17" i="1"/>
  <c r="CE17" i="1"/>
  <c r="CO17" i="1"/>
  <c r="CP17" i="1"/>
  <c r="CQ17" i="1"/>
  <c r="CZ17" i="1"/>
  <c r="DA17" i="1"/>
  <c r="DB17" i="1"/>
  <c r="DK17" i="1"/>
  <c r="DL17" i="1"/>
  <c r="DM17" i="1"/>
  <c r="J11" i="1"/>
  <c r="X11" i="1"/>
  <c r="Y11" i="1"/>
  <c r="Z11" i="1"/>
  <c r="AM11" i="1"/>
  <c r="AN11" i="1"/>
  <c r="AO11" i="1"/>
  <c r="BA11" i="1"/>
  <c r="BB11" i="1"/>
  <c r="BC11" i="1"/>
  <c r="BO11" i="1"/>
  <c r="BP11" i="1"/>
  <c r="BQ11" i="1"/>
  <c r="CC11" i="1"/>
  <c r="CD11" i="1"/>
  <c r="CE11" i="1"/>
  <c r="CO11" i="1"/>
  <c r="CP11" i="1"/>
  <c r="CQ11" i="1"/>
  <c r="CZ11" i="1"/>
  <c r="DA11" i="1"/>
  <c r="DB11" i="1"/>
  <c r="DK11" i="1"/>
  <c r="DL11" i="1"/>
  <c r="DM11" i="1"/>
  <c r="J14" i="1"/>
  <c r="X14" i="1"/>
  <c r="Y14" i="1"/>
  <c r="Z14" i="1"/>
  <c r="AM14" i="1"/>
  <c r="AN14" i="1"/>
  <c r="AO14" i="1"/>
  <c r="BA14" i="1"/>
  <c r="BB14" i="1"/>
  <c r="BC14" i="1"/>
  <c r="BO14" i="1"/>
  <c r="BP14" i="1"/>
  <c r="BQ14" i="1"/>
  <c r="CC14" i="1"/>
  <c r="CD14" i="1"/>
  <c r="CE14" i="1"/>
  <c r="CO14" i="1"/>
  <c r="CP14" i="1"/>
  <c r="CQ14" i="1"/>
  <c r="CZ14" i="1"/>
  <c r="DA14" i="1"/>
  <c r="DB14" i="1"/>
  <c r="DK14" i="1"/>
  <c r="DL14" i="1"/>
  <c r="DM14" i="1"/>
  <c r="J13" i="1"/>
  <c r="X13" i="1"/>
  <c r="Y13" i="1"/>
  <c r="Z13" i="1"/>
  <c r="AM13" i="1"/>
  <c r="AN13" i="1"/>
  <c r="AO13" i="1"/>
  <c r="BA13" i="1"/>
  <c r="BB13" i="1"/>
  <c r="BC13" i="1"/>
  <c r="BO13" i="1"/>
  <c r="BP13" i="1"/>
  <c r="BQ13" i="1"/>
  <c r="CC13" i="1"/>
  <c r="CD13" i="1"/>
  <c r="CE13" i="1"/>
  <c r="CO13" i="1"/>
  <c r="CP13" i="1"/>
  <c r="CQ13" i="1"/>
  <c r="CZ13" i="1"/>
  <c r="DA13" i="1"/>
  <c r="DB13" i="1"/>
  <c r="DK13" i="1"/>
  <c r="DL13" i="1"/>
  <c r="DM13" i="1"/>
  <c r="J5" i="1"/>
  <c r="X5" i="1"/>
  <c r="Y5" i="1"/>
  <c r="Z5" i="1"/>
  <c r="AM5" i="1"/>
  <c r="AN5" i="1"/>
  <c r="AO5" i="1"/>
  <c r="BA5" i="1"/>
  <c r="BB5" i="1"/>
  <c r="BC5" i="1"/>
  <c r="BO5" i="1"/>
  <c r="BP5" i="1"/>
  <c r="BQ5" i="1"/>
  <c r="CC5" i="1"/>
  <c r="CD5" i="1"/>
  <c r="CE5" i="1"/>
  <c r="CO5" i="1"/>
  <c r="CP5" i="1"/>
  <c r="CQ5" i="1"/>
  <c r="CZ5" i="1"/>
  <c r="DA5" i="1"/>
  <c r="DB5" i="1"/>
  <c r="DK5" i="1"/>
  <c r="DL5" i="1"/>
  <c r="DM5" i="1"/>
  <c r="BA8" i="1"/>
  <c r="BB8" i="1"/>
  <c r="BC8" i="1"/>
  <c r="BO8" i="1"/>
  <c r="BP8" i="1"/>
  <c r="BQ8" i="1"/>
  <c r="CC8" i="1"/>
  <c r="CD8" i="1"/>
  <c r="CE8" i="1"/>
  <c r="BA10" i="1"/>
  <c r="BB10" i="1"/>
  <c r="BC10" i="1"/>
  <c r="BO10" i="1"/>
  <c r="BP10" i="1"/>
  <c r="BQ10" i="1"/>
  <c r="CC10" i="1"/>
  <c r="CD10" i="1"/>
  <c r="CE10" i="1"/>
  <c r="AM10" i="1"/>
  <c r="X10" i="1"/>
  <c r="AM8" i="1"/>
  <c r="X8" i="1"/>
  <c r="AN10" i="1"/>
  <c r="AN8" i="1"/>
  <c r="Y10" i="1"/>
  <c r="CQ10" i="1"/>
  <c r="CQ8" i="1"/>
  <c r="AO10" i="1"/>
  <c r="AO8" i="1"/>
  <c r="Z10" i="1"/>
  <c r="Z8" i="1"/>
  <c r="Y8" i="1"/>
  <c r="DM10" i="1"/>
  <c r="DL10" i="1"/>
  <c r="DK10" i="1"/>
  <c r="DB10" i="1"/>
  <c r="DA10" i="1"/>
  <c r="CZ10" i="1"/>
  <c r="CP10" i="1"/>
  <c r="CO10" i="1"/>
  <c r="J10" i="1"/>
  <c r="DK8" i="1"/>
  <c r="DL8" i="1"/>
  <c r="DM8" i="1"/>
  <c r="CZ8" i="1"/>
  <c r="DA8" i="1"/>
  <c r="DB8" i="1"/>
  <c r="CO8" i="1"/>
  <c r="CP8" i="1"/>
  <c r="J8" i="1"/>
  <c r="DN10" i="1" l="1"/>
  <c r="CR10" i="1"/>
  <c r="DC6" i="1"/>
  <c r="CR5" i="1"/>
  <c r="CF13" i="1"/>
  <c r="CF6" i="1"/>
  <c r="DN6" i="1"/>
  <c r="CR6" i="1"/>
  <c r="BR6" i="1"/>
  <c r="CF8" i="1"/>
  <c r="DC5" i="1"/>
  <c r="CR13" i="1"/>
  <c r="CF5" i="1"/>
  <c r="DN13" i="1"/>
  <c r="BR13" i="1"/>
  <c r="DN8" i="1"/>
  <c r="DN5" i="1"/>
  <c r="BR5" i="1"/>
  <c r="DC13" i="1"/>
  <c r="BD13" i="1"/>
  <c r="CR8" i="1"/>
  <c r="DC8" i="1"/>
  <c r="DC10" i="1"/>
  <c r="I10" i="1"/>
  <c r="BR10" i="1"/>
  <c r="DC14" i="1"/>
  <c r="CF14" i="1"/>
  <c r="DC11" i="1"/>
  <c r="CF11" i="1"/>
  <c r="DN17" i="1"/>
  <c r="CR17" i="1"/>
  <c r="BR17" i="1"/>
  <c r="DC9" i="1"/>
  <c r="CF9" i="1"/>
  <c r="DN15" i="1"/>
  <c r="CR15" i="1"/>
  <c r="BR15" i="1"/>
  <c r="CF10" i="1"/>
  <c r="DN14" i="1"/>
  <c r="CR14" i="1"/>
  <c r="BR14" i="1"/>
  <c r="DN11" i="1"/>
  <c r="CR11" i="1"/>
  <c r="BR11" i="1"/>
  <c r="DC17" i="1"/>
  <c r="CF17" i="1"/>
  <c r="DN9" i="1"/>
  <c r="CR9" i="1"/>
  <c r="BR9" i="1"/>
  <c r="DC15" i="1"/>
  <c r="CF15" i="1"/>
  <c r="I8" i="1"/>
  <c r="AP13" i="1"/>
  <c r="AP14" i="1"/>
  <c r="AP6" i="1"/>
  <c r="BR8" i="1"/>
  <c r="AA10" i="1"/>
  <c r="BD8" i="1"/>
  <c r="AP5" i="1"/>
  <c r="I13" i="1"/>
  <c r="I14" i="1"/>
  <c r="I5" i="1"/>
  <c r="BD5" i="1"/>
  <c r="H5" i="1"/>
  <c r="AA5" i="1"/>
  <c r="H13" i="1"/>
  <c r="AA13" i="1"/>
  <c r="BD14" i="1"/>
  <c r="H14" i="1"/>
  <c r="AA14" i="1"/>
  <c r="BD11" i="1"/>
  <c r="I11" i="1"/>
  <c r="AP11" i="1"/>
  <c r="H11" i="1"/>
  <c r="AA11" i="1"/>
  <c r="BD17" i="1"/>
  <c r="AP17" i="1"/>
  <c r="I17" i="1"/>
  <c r="H17" i="1"/>
  <c r="AA17" i="1"/>
  <c r="BD9" i="1"/>
  <c r="AP9" i="1"/>
  <c r="I9" i="1"/>
  <c r="H9" i="1"/>
  <c r="AA9" i="1"/>
  <c r="BD15" i="1"/>
  <c r="AP15" i="1"/>
  <c r="I15" i="1"/>
  <c r="H15" i="1"/>
  <c r="AA15" i="1"/>
  <c r="I6" i="1"/>
  <c r="BD6" i="1"/>
  <c r="H6" i="1"/>
  <c r="AA6" i="1"/>
  <c r="BD10" i="1"/>
  <c r="H10" i="1"/>
  <c r="H8" i="1"/>
  <c r="AP10" i="1"/>
  <c r="AP8" i="1"/>
  <c r="AA8" i="1"/>
  <c r="G8" i="1" l="1"/>
  <c r="CG7" i="1"/>
  <c r="BS7" i="1"/>
  <c r="BE7" i="1"/>
  <c r="AQ7" i="1"/>
  <c r="AB7" i="1"/>
  <c r="G15" i="1"/>
  <c r="G14" i="1"/>
  <c r="G13" i="1"/>
  <c r="G6" i="1"/>
  <c r="G17" i="1"/>
  <c r="CG5" i="1"/>
  <c r="G11" i="1"/>
  <c r="G9" i="1"/>
  <c r="G5" i="1"/>
  <c r="BS17" i="1"/>
  <c r="BE9" i="1"/>
  <c r="BS11" i="1"/>
  <c r="CG6" i="1"/>
  <c r="CG8" i="1"/>
  <c r="BE5" i="1"/>
  <c r="BE15" i="1"/>
  <c r="BS8" i="1"/>
  <c r="G10" i="1"/>
  <c r="BS10" i="1"/>
  <c r="BE11" i="1"/>
  <c r="CG14" i="1"/>
  <c r="BS14" i="1"/>
  <c r="BS5" i="1"/>
  <c r="BS13" i="1"/>
  <c r="BE13" i="1"/>
  <c r="BE6" i="1"/>
  <c r="BE14" i="1"/>
  <c r="BE8" i="1"/>
  <c r="BE17" i="1"/>
  <c r="BS15" i="1"/>
  <c r="BS9" i="1"/>
  <c r="CG11" i="1"/>
  <c r="BE10" i="1"/>
  <c r="BS6" i="1"/>
  <c r="CG15" i="1"/>
  <c r="CG13" i="1"/>
  <c r="CG17" i="1"/>
  <c r="CG9" i="1"/>
  <c r="CG10" i="1"/>
  <c r="AQ5" i="1"/>
  <c r="AQ14" i="1"/>
  <c r="AQ11" i="1"/>
  <c r="AQ9" i="1"/>
  <c r="AQ13" i="1"/>
  <c r="AQ17" i="1"/>
  <c r="AQ15" i="1"/>
  <c r="AQ6" i="1"/>
  <c r="AQ10" i="1"/>
  <c r="AQ8" i="1"/>
  <c r="AB13" i="1"/>
  <c r="AB17" i="1"/>
  <c r="AB15" i="1"/>
  <c r="AB6" i="1"/>
  <c r="AB8" i="1"/>
  <c r="AB10" i="1"/>
  <c r="AB5" i="1"/>
  <c r="AB14" i="1"/>
  <c r="AB11" i="1"/>
  <c r="AB9" i="1"/>
  <c r="F7" i="1" l="1"/>
  <c r="F15" i="1"/>
  <c r="F6" i="1"/>
  <c r="F13" i="1"/>
  <c r="F14" i="1"/>
  <c r="F17" i="1"/>
  <c r="F9" i="1"/>
  <c r="F10" i="1"/>
  <c r="F11" i="1"/>
  <c r="F5" i="1"/>
  <c r="F8" i="1"/>
</calcChain>
</file>

<file path=xl/sharedStrings.xml><?xml version="1.0" encoding="utf-8"?>
<sst xmlns="http://schemas.openxmlformats.org/spreadsheetml/2006/main" count="167" uniqueCount="61">
  <si>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</si>
  <si>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</si>
  <si>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</si>
  <si>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</si>
  <si>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</si>
  <si>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</si>
  <si>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</si>
  <si>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</si>
  <si>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</si>
  <si>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</si>
  <si>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</si>
  <si>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</si>
  <si>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</si>
  <si>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</si>
  <si>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</si>
  <si>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</si>
  <si>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</si>
  <si>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</si>
  <si>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</si>
  <si>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</si>
  <si>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</si>
  <si>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</si>
  <si>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</si>
  <si>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</si>
  <si>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</si>
  <si>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</si>
  <si>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</si>
  <si>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</si>
  <si>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</si>
  <si>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</si>
  <si>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</si>
  <si>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</si>
  <si>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</si>
  <si>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</si>
  <si>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</si>
  <si>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</si>
  <si>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</si>
  <si>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</si>
  <si>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</si>
  <si>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</si>
  <si>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Michael C</t>
  </si>
  <si>
    <t>Dan Z</t>
  </si>
  <si>
    <t>RJ H</t>
  </si>
  <si>
    <t>Ken T</t>
  </si>
  <si>
    <t>Gary R</t>
  </si>
  <si>
    <t>Fred P.</t>
  </si>
  <si>
    <t>AR22</t>
  </si>
  <si>
    <t>Iron</t>
  </si>
  <si>
    <t>Tac</t>
  </si>
  <si>
    <t>Optic</t>
  </si>
  <si>
    <t>Tactical (Red Dot)</t>
  </si>
  <si>
    <t>Open (Optic)</t>
  </si>
  <si>
    <t>Steve C.</t>
  </si>
  <si>
    <t>MP5</t>
  </si>
  <si>
    <t>Steve M.</t>
  </si>
  <si>
    <t>Rich N.</t>
  </si>
  <si>
    <t>?</t>
  </si>
  <si>
    <t>Jeremy M.</t>
  </si>
  <si>
    <t>Arnaud G</t>
  </si>
  <si>
    <t>10/22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</si>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</sst>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1"/>
  <sheetViews>
    <sheetView tabSelected="1" workbookViewId="0">
      <selection activeCell="A2" sqref="A2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 x14ac:dyDescent="0.2">
      <c r="A1" s="24" t="s">
        <v>35</v>
      </c>
      <c r="B1" s="33" t="s">
        <v>33</v>
      </c>
      <c r="C1" s="33" t="s">
        <v>0</v>
      </c>
      <c r="D1" s="24"/>
      <c r="E1" s="24"/>
      <c r="F1" s="45" t="s">
        <v>1</v>
      </c>
      <c r="G1" s="47"/>
      <c r="H1" s="47"/>
      <c r="I1" s="47"/>
      <c r="J1" s="46"/>
      <c r="K1" s="45" t="s">
        <v>2</v>
      </c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6"/>
      <c r="AB1" s="24"/>
      <c r="AC1" s="45" t="s">
        <v>3</v>
      </c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6"/>
      <c r="AR1" s="45" t="s">
        <v>4</v>
      </c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6"/>
      <c r="BF1" s="45" t="s">
        <v>5</v>
      </c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6"/>
      <c r="BS1" s="24"/>
      <c r="BT1" s="48" t="s">
        <v>6</v>
      </c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50"/>
      <c r="CH1" s="45" t="s">
        <v>7</v>
      </c>
      <c r="CI1" s="46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 x14ac:dyDescent="0.3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 x14ac:dyDescent="0.2">
      <c r="A3" s="34"/>
      <c r="B3" s="35"/>
      <c r="C3" s="43"/>
      <c r="D3" s="44"/>
      <c r="E3" s="44"/>
      <c r="F3" s="31"/>
      <c r="G3" s="32"/>
      <c r="H3" s="21"/>
      <c r="I3" s="7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30"/>
      <c r="AC3" s="26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30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30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30"/>
      <c r="BT3" s="12"/>
      <c r="BU3" s="2"/>
      <c r="BV3" s="2"/>
      <c r="BW3" s="3"/>
      <c r="BX3" s="3"/>
      <c r="BY3" s="3"/>
      <c r="BZ3" s="3"/>
      <c r="CA3" s="3"/>
      <c r="CB3" s="3"/>
      <c r="CC3" s="6"/>
      <c r="CD3" s="10"/>
      <c r="CE3" s="3"/>
      <c r="CF3" s="11"/>
      <c r="CG3" s="30"/>
      <c r="CH3" s="12"/>
      <c r="CI3" s="2"/>
      <c r="CJ3" s="3"/>
      <c r="CK3" s="3"/>
      <c r="CL3" s="3"/>
      <c r="CM3" s="3"/>
      <c r="CN3" s="3"/>
      <c r="CO3" s="6"/>
      <c r="CP3" s="10"/>
      <c r="CQ3" s="3"/>
      <c r="CR3" s="11"/>
      <c r="CS3" s="12"/>
      <c r="CT3" s="2"/>
      <c r="CU3" s="3"/>
      <c r="CV3" s="3"/>
      <c r="CW3" s="3"/>
      <c r="CX3" s="3"/>
      <c r="CY3" s="3"/>
      <c r="CZ3" s="6"/>
      <c r="DA3" s="10"/>
      <c r="DB3" s="3"/>
      <c r="DC3" s="11"/>
      <c r="DD3" s="12"/>
      <c r="DE3" s="2"/>
      <c r="DF3" s="3"/>
      <c r="DG3" s="3"/>
      <c r="DH3" s="3"/>
      <c r="DI3" s="3"/>
      <c r="DJ3" s="3"/>
      <c r="DK3" s="6"/>
      <c r="DL3" s="10"/>
      <c r="DM3" s="3"/>
      <c r="DN3" s="11"/>
    </row>
    <row r="4" spans="1:118" ht="15" x14ac:dyDescent="0.2">
      <c r="A4" s="34"/>
      <c r="B4" s="35"/>
      <c r="C4" s="40" t="s">
        <v>50</v>
      </c>
      <c r="D4" s="41"/>
      <c r="E4" s="41"/>
      <c r="F4" s="31"/>
      <c r="G4" s="32"/>
      <c r="H4" s="21"/>
      <c r="I4" s="7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30"/>
      <c r="AC4" s="26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30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30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30"/>
      <c r="BT4" s="12"/>
      <c r="BU4" s="2"/>
      <c r="BV4" s="2"/>
      <c r="BW4" s="3"/>
      <c r="BX4" s="3"/>
      <c r="BY4" s="3"/>
      <c r="BZ4" s="3"/>
      <c r="CA4" s="3"/>
      <c r="CB4" s="3"/>
      <c r="CC4" s="6"/>
      <c r="CD4" s="10"/>
      <c r="CE4" s="3"/>
      <c r="CF4" s="11"/>
      <c r="CG4" s="30"/>
      <c r="CH4" s="12"/>
      <c r="CI4" s="2"/>
      <c r="CJ4" s="3"/>
      <c r="CK4" s="3"/>
      <c r="CL4" s="3"/>
      <c r="CM4" s="3"/>
      <c r="CN4" s="3"/>
      <c r="CO4" s="6"/>
      <c r="CP4" s="10"/>
      <c r="CQ4" s="3"/>
      <c r="CR4" s="11"/>
      <c r="CS4" s="12"/>
      <c r="CT4" s="2"/>
      <c r="CU4" s="3"/>
      <c r="CV4" s="3"/>
      <c r="CW4" s="3"/>
      <c r="CX4" s="3"/>
      <c r="CY4" s="3"/>
      <c r="CZ4" s="6"/>
      <c r="DA4" s="10"/>
      <c r="DB4" s="3"/>
      <c r="DC4" s="11"/>
      <c r="DD4" s="12"/>
      <c r="DE4" s="2"/>
      <c r="DF4" s="3"/>
      <c r="DG4" s="3"/>
      <c r="DH4" s="3"/>
      <c r="DI4" s="3"/>
      <c r="DJ4" s="3"/>
      <c r="DK4" s="6"/>
      <c r="DL4" s="10"/>
      <c r="DM4" s="3"/>
      <c r="DN4" s="11"/>
    </row>
    <row r="5" spans="1:118" ht="15" x14ac:dyDescent="0.2">
      <c r="A5" s="34">
        <v>1</v>
      </c>
      <c r="B5" s="35">
        <v>1</v>
      </c>
      <c r="C5" s="38" t="s">
        <v>52</v>
      </c>
      <c r="D5" s="25" t="s">
        <v>53</v>
      </c>
      <c r="E5" s="9" t="s">
        <v>48</v>
      </c>
      <c r="F5" s="31">
        <f xml:space="preserve"> AB5+AQ5+BE5+BS5</f>
        <v>389.5544656945579</v>
      </c>
      <c r="G5" s="32">
        <f>H5+I5+J5</f>
        <v>196.37</v>
      </c>
      <c r="H5" s="21">
        <f>X5+AM5+BA5+BO5+CC5+CO5+CZ5+DK5</f>
        <v>178.37</v>
      </c>
      <c r="I5" s="7">
        <f>Z5+AO5+BC5+BQ5+CE5+CQ5+DB5+DM5</f>
        <v>0</v>
      </c>
      <c r="J5" s="23">
        <f>R5+AG5+AU5+BI5+BW5+CJ5+CU5+DF5</f>
        <v>18</v>
      </c>
      <c r="K5" s="12">
        <v>49.13</v>
      </c>
      <c r="L5" s="2"/>
      <c r="M5" s="2"/>
      <c r="N5" s="2"/>
      <c r="O5" s="2"/>
      <c r="P5" s="27"/>
      <c r="Q5" s="2"/>
      <c r="R5" s="3">
        <v>10</v>
      </c>
      <c r="S5" s="3"/>
      <c r="T5" s="3"/>
      <c r="U5" s="3"/>
      <c r="V5" s="3"/>
      <c r="W5" s="13"/>
      <c r="X5" s="6">
        <f>IF(K5="DQ",0,K5+L5+M5+N5+O5+P5+Q5)</f>
        <v>49.13</v>
      </c>
      <c r="Y5" s="10">
        <f>R5</f>
        <v>10</v>
      </c>
      <c r="Z5" s="3">
        <f>(S5*5)+(T5*10)+(U5*10)+(V5*15)+(W5*20)</f>
        <v>0</v>
      </c>
      <c r="AA5" s="11">
        <f>IF(K5="DQ",0,X5+Y5+Z5)</f>
        <v>59.13</v>
      </c>
      <c r="AB5" s="30">
        <f>(MIN(AA$5:AA$15)/AA5)*100</f>
        <v>100</v>
      </c>
      <c r="AC5" s="12">
        <v>21</v>
      </c>
      <c r="AD5" s="2"/>
      <c r="AE5" s="2"/>
      <c r="AF5" s="2"/>
      <c r="AG5" s="3">
        <v>2</v>
      </c>
      <c r="AH5" s="3"/>
      <c r="AI5" s="3"/>
      <c r="AJ5" s="3"/>
      <c r="AK5" s="3"/>
      <c r="AL5" s="3"/>
      <c r="AM5" s="6">
        <f>IF(AC5="DQ",0,AC5+AD5+AE5+AF5)</f>
        <v>21</v>
      </c>
      <c r="AN5" s="10">
        <f>AG5</f>
        <v>2</v>
      </c>
      <c r="AO5" s="3">
        <f>(AH5*5)+(AI5*10)+(AJ5*10)+(AK5*15)+(AL5*20)</f>
        <v>0</v>
      </c>
      <c r="AP5" s="11">
        <f>IF(AC5="DQ",0,AM5+AN5+AO5)</f>
        <v>23</v>
      </c>
      <c r="AQ5" s="30">
        <f>(MIN(AP$5:AP$15)/AP5)*100</f>
        <v>100</v>
      </c>
      <c r="AR5" s="12">
        <v>34.04</v>
      </c>
      <c r="AS5" s="2"/>
      <c r="AT5" s="2"/>
      <c r="AU5" s="3">
        <v>3</v>
      </c>
      <c r="AV5" s="3"/>
      <c r="AW5" s="3"/>
      <c r="AX5" s="3"/>
      <c r="AY5" s="3"/>
      <c r="AZ5" s="3"/>
      <c r="BA5" s="6">
        <f>AR5+AS5+AT5</f>
        <v>34.04</v>
      </c>
      <c r="BB5" s="10">
        <f>AU5</f>
        <v>3</v>
      </c>
      <c r="BC5" s="3">
        <f>(AV5*5)+(AW5*10)+(AX5*10)+(AY5*15)+(AZ5*20)</f>
        <v>0</v>
      </c>
      <c r="BD5" s="11">
        <f>BA5+BB5+BC5</f>
        <v>37.04</v>
      </c>
      <c r="BE5" s="30">
        <f>(MIN(BD$5:BD$15)/BD5)*100</f>
        <v>93.14254859611232</v>
      </c>
      <c r="BF5" s="12">
        <v>74.2</v>
      </c>
      <c r="BG5" s="2"/>
      <c r="BH5" s="2"/>
      <c r="BI5" s="3">
        <v>3</v>
      </c>
      <c r="BJ5" s="3"/>
      <c r="BK5" s="3"/>
      <c r="BL5" s="3"/>
      <c r="BM5" s="3"/>
      <c r="BN5" s="3"/>
      <c r="BO5" s="6">
        <f>BF5+BG5+BH5</f>
        <v>74.2</v>
      </c>
      <c r="BP5" s="10">
        <f>BI5</f>
        <v>3</v>
      </c>
      <c r="BQ5" s="3">
        <f>(BJ5*5)+(BK5*10)+(BL5*10)+(BM5*15)+(BN5*20)</f>
        <v>0</v>
      </c>
      <c r="BR5" s="11">
        <f>IF(BF5="DQ",0,BO5+BP5+BQ5)</f>
        <v>77.2</v>
      </c>
      <c r="BS5" s="30">
        <f>(MIN(BR$5:BR$15)/BR5)*100</f>
        <v>96.411917098445599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(MIN(CF$5:CF$15)/CF5)*100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 x14ac:dyDescent="0.2">
      <c r="A6" s="34">
        <v>4</v>
      </c>
      <c r="B6" s="35">
        <v>2</v>
      </c>
      <c r="C6" s="38" t="s">
        <v>55</v>
      </c>
      <c r="D6" s="42" t="s">
        <v>56</v>
      </c>
      <c r="E6" s="42" t="s">
        <v>48</v>
      </c>
      <c r="F6" s="31">
        <f xml:space="preserve"> AB6+AQ6+BE6+BS6</f>
        <v>289.49796487963778</v>
      </c>
      <c r="G6" s="32">
        <f>H6+I6+J6</f>
        <v>255.92000000000002</v>
      </c>
      <c r="H6" s="21">
        <f>X6+AM6+BA6+BO6+CC6+CO6+CZ6+DK6</f>
        <v>195.92000000000002</v>
      </c>
      <c r="I6" s="7">
        <f>Z6+AO6+BC6+BQ6+CE6+CQ6+DB6+DM6</f>
        <v>10</v>
      </c>
      <c r="J6" s="23">
        <f>R6+AG6+AU6+BI6+BW6+CJ6+CU6+DF6</f>
        <v>50</v>
      </c>
      <c r="K6" s="12">
        <v>53.87</v>
      </c>
      <c r="L6" s="2"/>
      <c r="M6" s="2"/>
      <c r="N6" s="2"/>
      <c r="O6" s="2"/>
      <c r="P6" s="2"/>
      <c r="Q6" s="2"/>
      <c r="R6" s="3">
        <v>30</v>
      </c>
      <c r="S6" s="3"/>
      <c r="T6" s="3"/>
      <c r="U6" s="3"/>
      <c r="V6" s="3"/>
      <c r="W6" s="13"/>
      <c r="X6" s="6">
        <f>IF(K6="DQ",0,K6+L6+M6+N6+O6+P6+Q6)</f>
        <v>53.87</v>
      </c>
      <c r="Y6" s="10">
        <f>R6</f>
        <v>30</v>
      </c>
      <c r="Z6" s="3">
        <f>(S6*5)+(T6*10)+(U6*10)+(V6*15)+(W6*20)</f>
        <v>0</v>
      </c>
      <c r="AA6" s="11">
        <f>IF(K6="DQ",0,X6+Y6+Z6)</f>
        <v>83.87</v>
      </c>
      <c r="AB6" s="30">
        <f>(MIN(AA$5:AA$15)/AA6)*100</f>
        <v>70.501967330392262</v>
      </c>
      <c r="AC6" s="12">
        <v>28.44</v>
      </c>
      <c r="AD6" s="2"/>
      <c r="AE6" s="2"/>
      <c r="AF6" s="2"/>
      <c r="AG6" s="3">
        <v>7</v>
      </c>
      <c r="AH6" s="3"/>
      <c r="AI6" s="3"/>
      <c r="AJ6" s="3"/>
      <c r="AK6" s="3"/>
      <c r="AL6" s="3"/>
      <c r="AM6" s="6">
        <f>IF(AC6="DQ",0,AC6+AD6+AE6+AF6)</f>
        <v>28.44</v>
      </c>
      <c r="AN6" s="10">
        <f>AG6</f>
        <v>7</v>
      </c>
      <c r="AO6" s="3">
        <f>(AH6*5)+(AI6*10)+(AJ6*10)+(AK6*15)+(AL6*20)</f>
        <v>0</v>
      </c>
      <c r="AP6" s="11">
        <f>IF(AC6="DQ",0,AM6+AN6+AO6)</f>
        <v>35.44</v>
      </c>
      <c r="AQ6" s="30">
        <f>(MIN(AP$5:AP$15)/AP6)*100</f>
        <v>64.898419864559827</v>
      </c>
      <c r="AR6" s="12">
        <v>34.590000000000003</v>
      </c>
      <c r="AS6" s="2"/>
      <c r="AT6" s="2"/>
      <c r="AU6" s="3">
        <v>13</v>
      </c>
      <c r="AV6" s="3"/>
      <c r="AW6" s="3"/>
      <c r="AX6" s="3">
        <v>1</v>
      </c>
      <c r="AY6" s="3"/>
      <c r="AZ6" s="3"/>
      <c r="BA6" s="6">
        <f>AR6+AS6+AT6</f>
        <v>34.590000000000003</v>
      </c>
      <c r="BB6" s="10">
        <f>AU6</f>
        <v>13</v>
      </c>
      <c r="BC6" s="3">
        <f>(AV6*5)+(AW6*10)+(AX6*10)+(AY6*15)+(AZ6*20)</f>
        <v>10</v>
      </c>
      <c r="BD6" s="11">
        <f>BA6+BB6+BC6</f>
        <v>57.59</v>
      </c>
      <c r="BE6" s="30">
        <f>(MIN(BD$5:BD$15)/BD6)*100</f>
        <v>59.906233721132139</v>
      </c>
      <c r="BF6" s="12">
        <v>79.02</v>
      </c>
      <c r="BG6" s="2"/>
      <c r="BH6" s="2"/>
      <c r="BI6" s="3">
        <v>0</v>
      </c>
      <c r="BJ6" s="3"/>
      <c r="BK6" s="3"/>
      <c r="BL6" s="3"/>
      <c r="BM6" s="3"/>
      <c r="BN6" s="3"/>
      <c r="BO6" s="6">
        <f>BF6+BG6+BH6</f>
        <v>79.02</v>
      </c>
      <c r="BP6" s="10">
        <f>BI6</f>
        <v>0</v>
      </c>
      <c r="BQ6" s="3">
        <f>(BJ6*5)+(BK6*10)+(BL6*10)+(BM6*15)+(BN6*20)</f>
        <v>0</v>
      </c>
      <c r="BR6" s="11">
        <f>IF(BF6="DQ",0,BO6+BP6+BQ6)</f>
        <v>79.02</v>
      </c>
      <c r="BS6" s="30">
        <f>(MIN(BR$5:BR$15)/BR6)*100</f>
        <v>94.191343963553535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(MIN(CF$5:CF$15)/CF6)*100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34">
        <v>6</v>
      </c>
      <c r="B7" s="35">
        <v>3</v>
      </c>
      <c r="C7" s="38" t="s">
        <v>57</v>
      </c>
      <c r="D7" s="42" t="s">
        <v>46</v>
      </c>
      <c r="E7" s="9" t="s">
        <v>48</v>
      </c>
      <c r="F7" s="31">
        <f xml:space="preserve"> AB7+AQ7+BE7+BS7</f>
        <v>257.35256048027861</v>
      </c>
      <c r="G7" s="32">
        <f>H7+I7+J7</f>
        <v>358.02</v>
      </c>
      <c r="H7" s="21">
        <f>X7+AM7+BA7+BO7+CC7+CO7+CZ7+DK7</f>
        <v>226.02</v>
      </c>
      <c r="I7" s="7">
        <f>Z7+AO7+BC7+BQ7+CE7+CQ7+DB7+DM7</f>
        <v>5</v>
      </c>
      <c r="J7" s="23">
        <f>R7+AG7+AU7+BI7+BW7+CJ7+CU7+DF7</f>
        <v>127</v>
      </c>
      <c r="K7" s="12">
        <v>60.85</v>
      </c>
      <c r="L7" s="2"/>
      <c r="M7" s="2"/>
      <c r="N7" s="2"/>
      <c r="O7" s="2"/>
      <c r="P7" s="2"/>
      <c r="Q7" s="2"/>
      <c r="R7" s="3">
        <v>110</v>
      </c>
      <c r="S7" s="3"/>
      <c r="T7" s="3"/>
      <c r="U7" s="3"/>
      <c r="V7" s="3"/>
      <c r="W7" s="13"/>
      <c r="X7" s="6">
        <f>IF(K7="DQ",0,K7+L7+M7+N7+O7+P7+Q7)</f>
        <v>60.85</v>
      </c>
      <c r="Y7" s="10">
        <f>R7</f>
        <v>110</v>
      </c>
      <c r="Z7" s="3">
        <f>(S7*5)+(T7*10)+(U7*10)+(V7*15)+(W7*20)</f>
        <v>0</v>
      </c>
      <c r="AA7" s="11">
        <f>IF(K7="DQ",0,X7+Y7+Z7)</f>
        <v>170.85</v>
      </c>
      <c r="AB7" s="30">
        <f>(MIN(AA$5:AA$15)/AA7)*100</f>
        <v>34.609306409130816</v>
      </c>
      <c r="AC7" s="12">
        <v>29.52</v>
      </c>
      <c r="AD7" s="2"/>
      <c r="AE7" s="2"/>
      <c r="AF7" s="2"/>
      <c r="AG7" s="3">
        <v>0</v>
      </c>
      <c r="AH7" s="3"/>
      <c r="AI7" s="3"/>
      <c r="AJ7" s="3"/>
      <c r="AK7" s="3"/>
      <c r="AL7" s="3"/>
      <c r="AM7" s="6">
        <f>IF(AC7="DQ",0,AC7+AD7+AE7+AF7)</f>
        <v>29.52</v>
      </c>
      <c r="AN7" s="10">
        <f>AG7</f>
        <v>0</v>
      </c>
      <c r="AO7" s="3">
        <f>(AH7*5)+(AI7*10)+(AJ7*10)+(AK7*15)+(AL7*20)</f>
        <v>0</v>
      </c>
      <c r="AP7" s="11">
        <f>IF(AC7="DQ",0,AM7+AN7+AO7)</f>
        <v>29.52</v>
      </c>
      <c r="AQ7" s="30">
        <f>(MIN(AP$5:AP$15)/AP7)*100</f>
        <v>77.913279132791331</v>
      </c>
      <c r="AR7" s="12">
        <v>33.25</v>
      </c>
      <c r="AS7" s="2"/>
      <c r="AT7" s="2"/>
      <c r="AU7" s="3">
        <v>10</v>
      </c>
      <c r="AV7" s="3"/>
      <c r="AW7" s="3"/>
      <c r="AX7" s="3"/>
      <c r="AY7" s="3"/>
      <c r="AZ7" s="3"/>
      <c r="BA7" s="6">
        <f>AR7+AS7+AT7</f>
        <v>33.25</v>
      </c>
      <c r="BB7" s="10">
        <f>AU7</f>
        <v>10</v>
      </c>
      <c r="BC7" s="3">
        <f>(AV7*5)+(AW7*10)+(AX7*10)+(AY7*15)+(AZ7*20)</f>
        <v>0</v>
      </c>
      <c r="BD7" s="11">
        <f>BA7+BB7+BC7</f>
        <v>43.25</v>
      </c>
      <c r="BE7" s="30">
        <f>(MIN(BD$5:BD$15)/BD7)*100</f>
        <v>79.76878612716763</v>
      </c>
      <c r="BF7" s="12">
        <v>102.4</v>
      </c>
      <c r="BG7" s="2"/>
      <c r="BH7" s="2"/>
      <c r="BI7" s="3">
        <v>7</v>
      </c>
      <c r="BJ7" s="3">
        <v>1</v>
      </c>
      <c r="BK7" s="3"/>
      <c r="BL7" s="3"/>
      <c r="BM7" s="3"/>
      <c r="BN7" s="3"/>
      <c r="BO7" s="6">
        <f>BF7+BG7+BH7</f>
        <v>102.4</v>
      </c>
      <c r="BP7" s="10">
        <f>BI7</f>
        <v>7</v>
      </c>
      <c r="BQ7" s="3">
        <f>(BJ7*5)+(BK7*10)+(BL7*10)+(BM7*15)+(BN7*20)</f>
        <v>5</v>
      </c>
      <c r="BR7" s="11">
        <f>IF(BF7="DQ",0,BO7+BP7+BQ7)</f>
        <v>114.4</v>
      </c>
      <c r="BS7" s="30">
        <f>(MIN(BR$5:BR$15)/BR7)*100</f>
        <v>65.061188811188813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0" t="e">
        <f>(MIN(CF$5:CF$15)/CF7)*100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34">
        <v>7</v>
      </c>
      <c r="B8" s="35">
        <v>4</v>
      </c>
      <c r="C8" s="8" t="s">
        <v>40</v>
      </c>
      <c r="D8" s="42" t="s">
        <v>46</v>
      </c>
      <c r="E8" s="42" t="s">
        <v>48</v>
      </c>
      <c r="F8" s="31">
        <f xml:space="preserve"> AB8+AQ8+BE8+BS8</f>
        <v>250.42353548042109</v>
      </c>
      <c r="G8" s="32">
        <f>H8+I8+J8</f>
        <v>307.09000000000003</v>
      </c>
      <c r="H8" s="21">
        <f>X8+AM8+BA8+BO8+CC8+CO8+CZ8+DK8</f>
        <v>280.09000000000003</v>
      </c>
      <c r="I8" s="7">
        <f>Z8+AO8+BC8+BQ8+CE8+CQ8+DB8+DM8</f>
        <v>0</v>
      </c>
      <c r="J8" s="23">
        <f>R8+AG8+AU8+BI8+BW8+CJ8+CU8+DF8</f>
        <v>27</v>
      </c>
      <c r="K8" s="12">
        <v>82.9</v>
      </c>
      <c r="L8" s="2"/>
      <c r="M8" s="2"/>
      <c r="N8" s="2"/>
      <c r="O8" s="2"/>
      <c r="P8" s="2"/>
      <c r="Q8" s="2"/>
      <c r="R8" s="3">
        <v>10</v>
      </c>
      <c r="S8" s="3"/>
      <c r="T8" s="3"/>
      <c r="U8" s="3"/>
      <c r="V8" s="3"/>
      <c r="W8" s="13"/>
      <c r="X8" s="6">
        <f>IF(K8="DQ",0,K8+L8+M8+N8+O8+P8+Q8)</f>
        <v>82.9</v>
      </c>
      <c r="Y8" s="10">
        <f>R8</f>
        <v>10</v>
      </c>
      <c r="Z8" s="3">
        <f>(S8*5)+(T8*10)+(U8*10)+(V8*15)+(W8*20)</f>
        <v>0</v>
      </c>
      <c r="AA8" s="11">
        <f>IF(K8="DQ",0,X8+Y8+Z8)</f>
        <v>92.9</v>
      </c>
      <c r="AB8" s="30">
        <f>(MIN(AA$5:AA$15)/AA8)*100</f>
        <v>63.649085037674915</v>
      </c>
      <c r="AC8" s="26">
        <v>36.520000000000003</v>
      </c>
      <c r="AD8" s="2"/>
      <c r="AE8" s="2"/>
      <c r="AF8" s="2"/>
      <c r="AG8" s="3">
        <v>3</v>
      </c>
      <c r="AH8" s="3"/>
      <c r="AI8" s="3"/>
      <c r="AJ8" s="3"/>
      <c r="AK8" s="3"/>
      <c r="AL8" s="3"/>
      <c r="AM8" s="6">
        <f>IF(AC8="DQ",0,AC8+AD8+AE8+AF8)</f>
        <v>36.520000000000003</v>
      </c>
      <c r="AN8" s="10">
        <f>AG8</f>
        <v>3</v>
      </c>
      <c r="AO8" s="3">
        <f>(AH8*5)+(AI8*10)+(AJ8*10)+(AK8*15)+(AL8*20)</f>
        <v>0</v>
      </c>
      <c r="AP8" s="11">
        <f>IF(AC8="DQ",0,AM8+AN8+AO8)</f>
        <v>39.520000000000003</v>
      </c>
      <c r="AQ8" s="30">
        <f>(MIN(AP$5:AP$15)/AP8)*100</f>
        <v>58.19838056680161</v>
      </c>
      <c r="AR8" s="12">
        <v>43.14</v>
      </c>
      <c r="AS8" s="2"/>
      <c r="AT8" s="2"/>
      <c r="AU8" s="3">
        <v>7</v>
      </c>
      <c r="AV8" s="3"/>
      <c r="AW8" s="3"/>
      <c r="AX8" s="3"/>
      <c r="AY8" s="3"/>
      <c r="AZ8" s="3"/>
      <c r="BA8" s="6">
        <f>IF(AR8="DQ",0,AR8+AS8+AT8)</f>
        <v>43.14</v>
      </c>
      <c r="BB8" s="10">
        <f>AU8</f>
        <v>7</v>
      </c>
      <c r="BC8" s="3">
        <f>(AV8*5)+(AW8*10)+(AX8*10)+(AY8*15)+(AZ8*20)</f>
        <v>0</v>
      </c>
      <c r="BD8" s="11">
        <f>IF(AR8="DQ",0,BA8+BB8+BC8)</f>
        <v>50.14</v>
      </c>
      <c r="BE8" s="30">
        <f>(MIN(BD$5:BD$15)/BD8)*100</f>
        <v>68.807339449541288</v>
      </c>
      <c r="BF8" s="12">
        <v>117.53</v>
      </c>
      <c r="BG8" s="2"/>
      <c r="BH8" s="2"/>
      <c r="BI8" s="3">
        <v>7</v>
      </c>
      <c r="BJ8" s="3"/>
      <c r="BK8" s="3"/>
      <c r="BL8" s="3"/>
      <c r="BM8" s="3"/>
      <c r="BN8" s="3"/>
      <c r="BO8" s="6">
        <f>IF(BF8="DQ",0,BF8+BG8+BH8)</f>
        <v>117.53</v>
      </c>
      <c r="BP8" s="10">
        <f>BI8</f>
        <v>7</v>
      </c>
      <c r="BQ8" s="3">
        <f>(BJ8*5)+(BK8*10)+(BL8*10)+(BM8*15)+(BN8*20)</f>
        <v>0</v>
      </c>
      <c r="BR8" s="11">
        <f>IF(BF8="DQ",0,BO8+BP8+BQ8)</f>
        <v>124.53</v>
      </c>
      <c r="BS8" s="30">
        <f>(MIN(BR$5:BR$15)/BR8)*100</f>
        <v>59.76873042640328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30" t="e">
        <f>(MIN(CF$5:CF$15)/CF8)*100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34">
        <v>8</v>
      </c>
      <c r="B9" s="35">
        <v>5</v>
      </c>
      <c r="C9" s="8" t="s">
        <v>42</v>
      </c>
      <c r="D9" s="42" t="s">
        <v>46</v>
      </c>
      <c r="E9" s="42" t="s">
        <v>48</v>
      </c>
      <c r="F9" s="31">
        <f xml:space="preserve"> AB9+AQ9+BE9+BS9</f>
        <v>225.09284997085703</v>
      </c>
      <c r="G9" s="32">
        <f>H9+I9+J9</f>
        <v>395.51</v>
      </c>
      <c r="H9" s="21">
        <f>X9+AM9+BA9+BO9+CC9+CO9+CZ9+DK9</f>
        <v>308.51</v>
      </c>
      <c r="I9" s="7">
        <f>Z9+AO9+BC9+BQ9+CE9+CQ9+DB9+DM9</f>
        <v>15</v>
      </c>
      <c r="J9" s="23">
        <f>R9+AG9+AU9+BI9+BW9+CJ9+CU9+DF9</f>
        <v>72</v>
      </c>
      <c r="K9" s="12">
        <v>66.13</v>
      </c>
      <c r="L9" s="2"/>
      <c r="M9" s="2"/>
      <c r="N9" s="2"/>
      <c r="O9" s="2"/>
      <c r="P9" s="2"/>
      <c r="Q9" s="2"/>
      <c r="R9" s="3">
        <v>50</v>
      </c>
      <c r="S9" s="3"/>
      <c r="T9" s="3"/>
      <c r="U9" s="3"/>
      <c r="V9" s="3"/>
      <c r="W9" s="13"/>
      <c r="X9" s="6">
        <f>IF(K9="DQ",0,K9+L9+M9+N9+O9+P9+Q9)</f>
        <v>66.13</v>
      </c>
      <c r="Y9" s="10">
        <f>R9</f>
        <v>50</v>
      </c>
      <c r="Z9" s="3">
        <f>(S9*5)+(T9*10)+(U9*10)+(V9*15)+(W9*20)</f>
        <v>0</v>
      </c>
      <c r="AA9" s="11">
        <f>IF(K9="DQ",0,X9+Y9+Z9)</f>
        <v>116.13</v>
      </c>
      <c r="AB9" s="30">
        <f>(MIN(AA$5:AA$15)/AA9)*100</f>
        <v>50.917075691035905</v>
      </c>
      <c r="AC9" s="12">
        <v>35.770000000000003</v>
      </c>
      <c r="AD9" s="2"/>
      <c r="AE9" s="2"/>
      <c r="AF9" s="2"/>
      <c r="AG9" s="3">
        <v>2</v>
      </c>
      <c r="AH9" s="3"/>
      <c r="AI9" s="3"/>
      <c r="AJ9" s="3"/>
      <c r="AK9" s="3"/>
      <c r="AL9" s="3"/>
      <c r="AM9" s="6">
        <f>IF(AC9="DQ",0,AC9+AD9+AE9+AF9)</f>
        <v>35.770000000000003</v>
      </c>
      <c r="AN9" s="10">
        <f>AG9</f>
        <v>2</v>
      </c>
      <c r="AO9" s="3">
        <f>(AH9*5)+(AI9*10)+(AJ9*10)+(AK9*15)+(AL9*20)</f>
        <v>0</v>
      </c>
      <c r="AP9" s="11">
        <f>IF(AC9="DQ",0,AM9+AN9+AO9)</f>
        <v>37.770000000000003</v>
      </c>
      <c r="AQ9" s="30">
        <f>(MIN(AP$5:AP$15)/AP9)*100</f>
        <v>60.894890124437381</v>
      </c>
      <c r="AR9" s="12">
        <v>45.84</v>
      </c>
      <c r="AS9" s="2"/>
      <c r="AT9" s="2"/>
      <c r="AU9" s="3">
        <v>0</v>
      </c>
      <c r="AV9" s="3"/>
      <c r="AW9" s="3"/>
      <c r="AX9" s="3"/>
      <c r="AY9" s="3"/>
      <c r="AZ9" s="3"/>
      <c r="BA9" s="6">
        <f>AR9+AS9+AT9</f>
        <v>45.84</v>
      </c>
      <c r="BB9" s="10">
        <f>AU9</f>
        <v>0</v>
      </c>
      <c r="BC9" s="3">
        <f>(AV9*5)+(AW9*10)+(AX9*10)+(AY9*15)+(AZ9*20)</f>
        <v>0</v>
      </c>
      <c r="BD9" s="11">
        <f>BA9+BB9+BC9</f>
        <v>45.84</v>
      </c>
      <c r="BE9" s="30">
        <f>(MIN(BD$5:BD$15)/BD9)*100</f>
        <v>75.261780104712045</v>
      </c>
      <c r="BF9" s="12">
        <v>160.77000000000001</v>
      </c>
      <c r="BG9" s="2"/>
      <c r="BH9" s="2"/>
      <c r="BI9" s="3">
        <v>20</v>
      </c>
      <c r="BJ9" s="3"/>
      <c r="BK9" s="3"/>
      <c r="BL9" s="3"/>
      <c r="BM9" s="3">
        <v>1</v>
      </c>
      <c r="BN9" s="3"/>
      <c r="BO9" s="6">
        <f>BF9+BG9+BH9</f>
        <v>160.77000000000001</v>
      </c>
      <c r="BP9" s="10">
        <f>BI9</f>
        <v>20</v>
      </c>
      <c r="BQ9" s="3">
        <f>(BJ9*5)+(BK9*10)+(BL9*10)+(BM9*15)+(BN9*20)</f>
        <v>15</v>
      </c>
      <c r="BR9" s="11">
        <f>IF(BF9="DQ",0,BO9+BP9+BQ9)</f>
        <v>195.77</v>
      </c>
      <c r="BS9" s="30">
        <f>(MIN(BR$5:BR$15)/BR9)*100</f>
        <v>38.019104050671707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30" t="e">
        <f>(MIN(CF$5:CF$15)/CF9)*100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34">
        <v>10</v>
      </c>
      <c r="B10" s="35">
        <v>6</v>
      </c>
      <c r="C10" s="38" t="s">
        <v>54</v>
      </c>
      <c r="D10" s="41" t="s">
        <v>46</v>
      </c>
      <c r="E10" s="41" t="s">
        <v>48</v>
      </c>
      <c r="F10" s="31">
        <f xml:space="preserve"> AB10+AQ10+BE10+BS10</f>
        <v>189.42210958672098</v>
      </c>
      <c r="G10" s="32">
        <f>H10+I10+J10</f>
        <v>501.43</v>
      </c>
      <c r="H10" s="21">
        <f>X10+AM10+BA10+BO10+CC10+CO10+CZ10+DK10</f>
        <v>357.43</v>
      </c>
      <c r="I10" s="7">
        <f>Z10+AO10+BC10+BQ10+CE10+CQ10+DB10+DM10</f>
        <v>0</v>
      </c>
      <c r="J10" s="23">
        <f>R10+AG10+AU10+BI10+BW10+CJ10+CU10+DF10</f>
        <v>144</v>
      </c>
      <c r="K10" s="12">
        <v>64.62</v>
      </c>
      <c r="L10" s="2"/>
      <c r="M10" s="2"/>
      <c r="N10" s="2"/>
      <c r="O10" s="2"/>
      <c r="P10" s="2"/>
      <c r="Q10" s="2"/>
      <c r="R10" s="3">
        <v>140</v>
      </c>
      <c r="S10" s="3"/>
      <c r="T10" s="3"/>
      <c r="U10" s="3"/>
      <c r="V10" s="3"/>
      <c r="W10" s="13"/>
      <c r="X10" s="6">
        <f>IF(K10="DQ",0,K10+L10+M10+N10+O10+P10+Q10)</f>
        <v>64.62</v>
      </c>
      <c r="Y10" s="10">
        <f>R10</f>
        <v>140</v>
      </c>
      <c r="Z10" s="3">
        <f>(S10*5)+(T10*10)+(U10*10)+(V10*15)+(W10*20)</f>
        <v>0</v>
      </c>
      <c r="AA10" s="11">
        <f>IF(K10="DQ",0,X10+Y10+Z10)</f>
        <v>204.62</v>
      </c>
      <c r="AB10" s="30">
        <f>(MIN(AA$5:AA$15)/AA10)*100</f>
        <v>28.897468478154632</v>
      </c>
      <c r="AC10" s="12">
        <v>43.83</v>
      </c>
      <c r="AD10" s="2"/>
      <c r="AE10" s="2"/>
      <c r="AF10" s="2"/>
      <c r="AG10" s="3">
        <v>2</v>
      </c>
      <c r="AH10" s="3"/>
      <c r="AI10" s="3"/>
      <c r="AJ10" s="3"/>
      <c r="AK10" s="3"/>
      <c r="AL10" s="3"/>
      <c r="AM10" s="6">
        <f>IF(AC10="DQ",0,AC10+AD10+AE10+AF10)</f>
        <v>43.83</v>
      </c>
      <c r="AN10" s="10">
        <f>AG10</f>
        <v>2</v>
      </c>
      <c r="AO10" s="3">
        <f>(AH10*5)+(AI10*10)+(AJ10*10)+(AK10*15)+(AL10*20)</f>
        <v>0</v>
      </c>
      <c r="AP10" s="11">
        <f>IF(AC10="DQ",0,AM10+AN10+AO10)</f>
        <v>45.83</v>
      </c>
      <c r="AQ10" s="30">
        <f>(MIN(AP$5:AP$15)/AP10)*100</f>
        <v>50.185468034038841</v>
      </c>
      <c r="AR10" s="12">
        <v>44.68</v>
      </c>
      <c r="AS10" s="2"/>
      <c r="AT10" s="2"/>
      <c r="AU10" s="3">
        <v>2</v>
      </c>
      <c r="AV10" s="3"/>
      <c r="AW10" s="3"/>
      <c r="AX10" s="3"/>
      <c r="AY10" s="3"/>
      <c r="AZ10" s="3"/>
      <c r="BA10" s="6">
        <f>AR10+AS10+AT10</f>
        <v>44.68</v>
      </c>
      <c r="BB10" s="10">
        <f>AU10</f>
        <v>2</v>
      </c>
      <c r="BC10" s="3">
        <f>(AV10*5)+(AW10*10)+(AX10*10)+(AY10*15)+(AZ10*20)</f>
        <v>0</v>
      </c>
      <c r="BD10" s="11">
        <f>BA10+BB10+BC10</f>
        <v>46.68</v>
      </c>
      <c r="BE10" s="30">
        <f>(MIN(BD$5:BD$15)/BD10)*100</f>
        <v>73.907455012853475</v>
      </c>
      <c r="BF10" s="12">
        <v>204.3</v>
      </c>
      <c r="BG10" s="2"/>
      <c r="BH10" s="2"/>
      <c r="BI10" s="3">
        <v>0</v>
      </c>
      <c r="BJ10" s="3"/>
      <c r="BK10" s="3"/>
      <c r="BL10" s="3"/>
      <c r="BM10" s="3"/>
      <c r="BN10" s="3"/>
      <c r="BO10" s="6">
        <f>BF10+BG10+BH10</f>
        <v>204.3</v>
      </c>
      <c r="BP10" s="10">
        <f>BI10</f>
        <v>0</v>
      </c>
      <c r="BQ10" s="3">
        <f>(BJ10*5)+(BK10*10)+(BL10*10)+(BM10*15)+(BN10*20)</f>
        <v>0</v>
      </c>
      <c r="BR10" s="11">
        <f>IF(BF10="DQ",0,BO10+BP10+BQ10)</f>
        <v>204.3</v>
      </c>
      <c r="BS10" s="30">
        <f>(MIN(BR$5:BR$15)/BR10)*100</f>
        <v>36.431718061674012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0" t="e">
        <f>(MIN(CF$5:CF$15)/CF10)*100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34">
        <v>11</v>
      </c>
      <c r="B11" s="35">
        <v>7</v>
      </c>
      <c r="C11" s="38" t="s">
        <v>45</v>
      </c>
      <c r="D11" s="25" t="s">
        <v>46</v>
      </c>
      <c r="E11" s="39" t="s">
        <v>48</v>
      </c>
      <c r="F11" s="31">
        <f xml:space="preserve"> AB11+AQ11+BE11+BS11</f>
        <v>146.28883905059016</v>
      </c>
      <c r="G11" s="32">
        <f>H11+I11+J11</f>
        <v>1303.72</v>
      </c>
      <c r="H11" s="21">
        <f>X11+AM11+BA11+BO11+CC11+CO11+CZ11+DK11</f>
        <v>1173.72</v>
      </c>
      <c r="I11" s="7">
        <f>Z11+AO11+BC11+BQ11+CE11+CQ11+DB11+DM11</f>
        <v>0</v>
      </c>
      <c r="J11" s="23">
        <f>R11+AG11+AU11+BI11+BW11+CJ11+CU11+DF11</f>
        <v>130</v>
      </c>
      <c r="K11" s="12">
        <v>66.680000000000007</v>
      </c>
      <c r="L11" s="2"/>
      <c r="M11" s="2"/>
      <c r="N11" s="2"/>
      <c r="O11" s="2"/>
      <c r="P11" s="2"/>
      <c r="Q11" s="2"/>
      <c r="R11" s="3">
        <v>130</v>
      </c>
      <c r="S11" s="3"/>
      <c r="T11" s="3"/>
      <c r="U11" s="3"/>
      <c r="V11" s="3"/>
      <c r="W11" s="13"/>
      <c r="X11" s="6">
        <f>IF(K11="DQ",0,K11+L11+M11+N11+O11+P11+Q11)</f>
        <v>66.680000000000007</v>
      </c>
      <c r="Y11" s="10">
        <f>R11</f>
        <v>130</v>
      </c>
      <c r="Z11" s="3">
        <f>(S11*5)+(T11*10)+(U11*10)+(V11*15)+(W11*20)</f>
        <v>0</v>
      </c>
      <c r="AA11" s="11">
        <f>IF(K11="DQ",0,X11+Y11+Z11)</f>
        <v>196.68</v>
      </c>
      <c r="AB11" s="30">
        <f>(MIN(AA$5:AA$15)/AA11)*100</f>
        <v>30.064063453325197</v>
      </c>
      <c r="AC11" s="12">
        <v>39.22</v>
      </c>
      <c r="AD11" s="2"/>
      <c r="AE11" s="2"/>
      <c r="AF11" s="2"/>
      <c r="AG11" s="3">
        <v>0</v>
      </c>
      <c r="AH11" s="3"/>
      <c r="AI11" s="3"/>
      <c r="AJ11" s="3"/>
      <c r="AK11" s="3"/>
      <c r="AL11" s="3"/>
      <c r="AM11" s="6">
        <f>IF(AC11="DQ",0,AC11+AD11+AE11+AF11)</f>
        <v>39.22</v>
      </c>
      <c r="AN11" s="10">
        <f>AG11</f>
        <v>0</v>
      </c>
      <c r="AO11" s="3">
        <f>(AH11*5)+(AI11*10)+(AJ11*10)+(AK11*15)+(AL11*20)</f>
        <v>0</v>
      </c>
      <c r="AP11" s="11">
        <f>IF(AC11="DQ",0,AM11+AN11+AO11)</f>
        <v>39.22</v>
      </c>
      <c r="AQ11" s="30">
        <f>(MIN(AP$5:AP$15)/AP11)*100</f>
        <v>58.643549209586944</v>
      </c>
      <c r="AR11" s="12">
        <v>68.819999999999993</v>
      </c>
      <c r="AS11" s="2"/>
      <c r="AT11" s="2"/>
      <c r="AU11" s="3">
        <v>0</v>
      </c>
      <c r="AV11" s="3"/>
      <c r="AW11" s="3"/>
      <c r="AX11" s="3"/>
      <c r="AY11" s="3"/>
      <c r="AZ11" s="3"/>
      <c r="BA11" s="6">
        <f>AR11+AS11+AT11</f>
        <v>68.819999999999993</v>
      </c>
      <c r="BB11" s="10">
        <f>AU11</f>
        <v>0</v>
      </c>
      <c r="BC11" s="3">
        <f>(AV11*5)+(AW11*10)+(AX11*10)+(AY11*15)+(AZ11*20)</f>
        <v>0</v>
      </c>
      <c r="BD11" s="11">
        <f>BA11+BB11+BC11</f>
        <v>68.819999999999993</v>
      </c>
      <c r="BE11" s="30">
        <f>(MIN(BD$5:BD$15)/BD11)*100</f>
        <v>50.130775937227554</v>
      </c>
      <c r="BF11" s="12">
        <v>999</v>
      </c>
      <c r="BG11" s="2"/>
      <c r="BH11" s="2"/>
      <c r="BI11" s="3">
        <v>0</v>
      </c>
      <c r="BJ11" s="3"/>
      <c r="BK11" s="3"/>
      <c r="BL11" s="3"/>
      <c r="BM11" s="3"/>
      <c r="BN11" s="3"/>
      <c r="BO11" s="6">
        <f>BF11+BG11+BH11</f>
        <v>999</v>
      </c>
      <c r="BP11" s="10">
        <f>BI11</f>
        <v>0</v>
      </c>
      <c r="BQ11" s="3">
        <f>(BJ11*5)+(BK11*10)+(BL11*10)+(BM11*15)+(BN11*20)</f>
        <v>0</v>
      </c>
      <c r="BR11" s="11">
        <f>IF(BF11="DQ",0,BO11+BP11+BQ11)</f>
        <v>999</v>
      </c>
      <c r="BS11" s="30">
        <f>(MIN(BR$5:BR$15)/BR11)*100</f>
        <v>7.4504504504504503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30" t="e">
        <f>(MIN(CF$5:CF$15)/CF11)*100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34"/>
      <c r="B12" s="35"/>
      <c r="C12" s="40" t="s">
        <v>51</v>
      </c>
      <c r="D12" s="41"/>
      <c r="E12" s="41"/>
      <c r="F12" s="31"/>
      <c r="G12" s="32"/>
      <c r="H12" s="21"/>
      <c r="I12" s="7"/>
      <c r="J12" s="23"/>
      <c r="K12" s="12"/>
      <c r="L12" s="2"/>
      <c r="M12" s="2"/>
      <c r="N12" s="2"/>
      <c r="O12" s="2"/>
      <c r="P12" s="2"/>
      <c r="Q12" s="2"/>
      <c r="R12" s="3"/>
      <c r="S12" s="3"/>
      <c r="T12" s="3"/>
      <c r="U12" s="3"/>
      <c r="V12" s="3"/>
      <c r="W12" s="13"/>
      <c r="X12" s="6"/>
      <c r="Y12" s="10"/>
      <c r="Z12" s="3"/>
      <c r="AA12" s="11"/>
      <c r="AB12" s="30"/>
      <c r="AC12" s="12"/>
      <c r="AD12" s="2"/>
      <c r="AE12" s="2"/>
      <c r="AF12" s="2"/>
      <c r="AG12" s="3"/>
      <c r="AH12" s="3"/>
      <c r="AI12" s="3"/>
      <c r="AJ12" s="3"/>
      <c r="AK12" s="3"/>
      <c r="AL12" s="3"/>
      <c r="AM12" s="6"/>
      <c r="AN12" s="10"/>
      <c r="AO12" s="3"/>
      <c r="AP12" s="11"/>
      <c r="AQ12" s="30"/>
      <c r="AR12" s="12"/>
      <c r="AS12" s="2"/>
      <c r="AT12" s="2"/>
      <c r="AU12" s="3"/>
      <c r="AV12" s="3"/>
      <c r="AW12" s="3"/>
      <c r="AX12" s="3"/>
      <c r="AY12" s="3"/>
      <c r="AZ12" s="3"/>
      <c r="BA12" s="6"/>
      <c r="BB12" s="10"/>
      <c r="BC12" s="3"/>
      <c r="BD12" s="11"/>
      <c r="BE12" s="30"/>
      <c r="BF12" s="12"/>
      <c r="BG12" s="2"/>
      <c r="BH12" s="2"/>
      <c r="BI12" s="3"/>
      <c r="BJ12" s="3"/>
      <c r="BK12" s="3"/>
      <c r="BL12" s="3"/>
      <c r="BM12" s="3"/>
      <c r="BN12" s="3"/>
      <c r="BO12" s="6"/>
      <c r="BP12" s="10"/>
      <c r="BQ12" s="3"/>
      <c r="BR12" s="11"/>
      <c r="BS12" s="30"/>
      <c r="BT12" s="12"/>
      <c r="BU12" s="2"/>
      <c r="BV12" s="2"/>
      <c r="BW12" s="3"/>
      <c r="BX12" s="3"/>
      <c r="BY12" s="3"/>
      <c r="BZ12" s="3"/>
      <c r="CA12" s="3"/>
      <c r="CB12" s="3"/>
      <c r="CC12" s="6"/>
      <c r="CD12" s="10"/>
      <c r="CE12" s="3"/>
      <c r="CF12" s="11"/>
      <c r="CG12" s="30"/>
      <c r="CH12" s="12"/>
      <c r="CI12" s="2"/>
      <c r="CJ12" s="3"/>
      <c r="CK12" s="3"/>
      <c r="CL12" s="3"/>
      <c r="CM12" s="3"/>
      <c r="CN12" s="3"/>
      <c r="CO12" s="6"/>
      <c r="CP12" s="10"/>
      <c r="CQ12" s="3"/>
      <c r="CR12" s="11"/>
      <c r="CS12" s="12"/>
      <c r="CT12" s="2"/>
      <c r="CU12" s="3"/>
      <c r="CV12" s="3"/>
      <c r="CW12" s="3"/>
      <c r="CX12" s="3"/>
      <c r="CY12" s="3"/>
      <c r="CZ12" s="6"/>
      <c r="DA12" s="10"/>
      <c r="DB12" s="3"/>
      <c r="DC12" s="11"/>
      <c r="DD12" s="12"/>
      <c r="DE12" s="2"/>
      <c r="DF12" s="3"/>
      <c r="DG12" s="3"/>
      <c r="DH12" s="3"/>
      <c r="DI12" s="3"/>
      <c r="DJ12" s="3"/>
      <c r="DK12" s="6"/>
      <c r="DL12" s="10"/>
      <c r="DM12" s="3"/>
      <c r="DN12" s="11"/>
    </row>
    <row r="13" spans="1:118" ht="15" x14ac:dyDescent="0.2">
      <c r="A13" s="34">
        <v>2</v>
      </c>
      <c r="B13" s="35">
        <v>1</v>
      </c>
      <c r="C13" s="38" t="s">
        <v>44</v>
      </c>
      <c r="D13" s="42" t="s">
        <v>46</v>
      </c>
      <c r="E13" s="39" t="s">
        <v>49</v>
      </c>
      <c r="F13" s="31">
        <f xml:space="preserve"> AB13+AQ13+BE13+BS13</f>
        <v>364.45154072509814</v>
      </c>
      <c r="G13" s="32">
        <f>H13+I13+J13</f>
        <v>212</v>
      </c>
      <c r="H13" s="21">
        <f>X13+AM13+BA13+BO13+CC13+CO13+CZ13+DK13</f>
        <v>182</v>
      </c>
      <c r="I13" s="7">
        <f>Z13+AO13+BC13+BQ13+CE13+CQ13+DB13+DM13</f>
        <v>0</v>
      </c>
      <c r="J13" s="23">
        <f>R13+AG13+AU13+BI13+BW13+CJ13+CU13+DF13</f>
        <v>30</v>
      </c>
      <c r="K13" s="12">
        <v>56.76</v>
      </c>
      <c r="L13" s="2"/>
      <c r="M13" s="2"/>
      <c r="N13" s="2"/>
      <c r="O13" s="2"/>
      <c r="P13" s="2"/>
      <c r="Q13" s="2"/>
      <c r="R13" s="3">
        <v>20</v>
      </c>
      <c r="S13" s="3"/>
      <c r="T13" s="3"/>
      <c r="U13" s="3"/>
      <c r="V13" s="3"/>
      <c r="W13" s="13"/>
      <c r="X13" s="6">
        <f>IF(K13="DQ",0,K13+L13+M13+N13+O13+P13+Q13)</f>
        <v>56.76</v>
      </c>
      <c r="Y13" s="10">
        <f>R13</f>
        <v>20</v>
      </c>
      <c r="Z13" s="3">
        <f>(S13*5)+(T13*10)+(U13*10)+(V13*15)+(W13*20)</f>
        <v>0</v>
      </c>
      <c r="AA13" s="11">
        <f>IF(K13="DQ",0,X13+Y13+Z13)</f>
        <v>76.759999999999991</v>
      </c>
      <c r="AB13" s="30">
        <f>(MIN(AA$5:AA$15)/AA13)*100</f>
        <v>77.03230849400731</v>
      </c>
      <c r="AC13" s="12">
        <v>22.31</v>
      </c>
      <c r="AD13" s="2"/>
      <c r="AE13" s="2"/>
      <c r="AF13" s="2"/>
      <c r="AG13" s="3">
        <v>4</v>
      </c>
      <c r="AH13" s="3"/>
      <c r="AI13" s="3"/>
      <c r="AJ13" s="3"/>
      <c r="AK13" s="3"/>
      <c r="AL13" s="3"/>
      <c r="AM13" s="6">
        <f>IF(AC13="DQ",0,AC13+AD13+AE13+AF13)</f>
        <v>22.31</v>
      </c>
      <c r="AN13" s="10">
        <f>AG13</f>
        <v>4</v>
      </c>
      <c r="AO13" s="3">
        <f>(AH13*5)+(AI13*10)+(AJ13*10)+(AK13*15)+(AL13*20)</f>
        <v>0</v>
      </c>
      <c r="AP13" s="11">
        <f>IF(AC13="DQ",0,AM13+AN13+AO13)</f>
        <v>26.31</v>
      </c>
      <c r="AQ13" s="30">
        <f>(MIN(AP$5:AP$15)/AP13)*100</f>
        <v>87.419232231090845</v>
      </c>
      <c r="AR13" s="12">
        <v>34.5</v>
      </c>
      <c r="AS13" s="2"/>
      <c r="AT13" s="2"/>
      <c r="AU13" s="3">
        <v>0</v>
      </c>
      <c r="AV13" s="3"/>
      <c r="AW13" s="3"/>
      <c r="AX13" s="3"/>
      <c r="AY13" s="3"/>
      <c r="AZ13" s="3"/>
      <c r="BA13" s="6">
        <f>AR13+AS13+AT13</f>
        <v>34.5</v>
      </c>
      <c r="BB13" s="10">
        <f>AU13</f>
        <v>0</v>
      </c>
      <c r="BC13" s="3">
        <f>(AV13*5)+(AW13*10)+(AX13*10)+(AY13*15)+(AZ13*20)</f>
        <v>0</v>
      </c>
      <c r="BD13" s="11">
        <f>BA13+BB13+BC13</f>
        <v>34.5</v>
      </c>
      <c r="BE13" s="30">
        <f>(MIN(BD$5:BD$15)/BD13)*100</f>
        <v>100</v>
      </c>
      <c r="BF13" s="12">
        <v>68.430000000000007</v>
      </c>
      <c r="BG13" s="2"/>
      <c r="BH13" s="2"/>
      <c r="BI13" s="3">
        <v>6</v>
      </c>
      <c r="BJ13" s="3"/>
      <c r="BK13" s="3"/>
      <c r="BL13" s="3"/>
      <c r="BM13" s="3"/>
      <c r="BN13" s="3"/>
      <c r="BO13" s="6">
        <f>BF13+BG13+BH13</f>
        <v>68.430000000000007</v>
      </c>
      <c r="BP13" s="10">
        <f>BI13</f>
        <v>6</v>
      </c>
      <c r="BQ13" s="3">
        <f>(BJ13*5)+(BK13*10)+(BL13*10)+(BM13*15)+(BN13*20)</f>
        <v>0</v>
      </c>
      <c r="BR13" s="11">
        <f>IF(BF13="DQ",0,BO13+BP13+BQ13)</f>
        <v>74.430000000000007</v>
      </c>
      <c r="BS13" s="30">
        <f>(MIN(BR$5:BR$15)/BR13)*100</f>
        <v>100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0" t="e">
        <f>(MIN(CF$5:CF$15)/CF13)*100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34">
        <v>3</v>
      </c>
      <c r="B14" s="35">
        <v>2</v>
      </c>
      <c r="C14" s="8" t="s">
        <v>43</v>
      </c>
      <c r="D14" s="25" t="s">
        <v>46</v>
      </c>
      <c r="E14" s="42" t="s">
        <v>49</v>
      </c>
      <c r="F14" s="31">
        <f xml:space="preserve"> AB14+AQ14+BE14+BS14</f>
        <v>298.38740494228415</v>
      </c>
      <c r="G14" s="32">
        <f>H14+I14+J14</f>
        <v>308.57</v>
      </c>
      <c r="H14" s="21">
        <f>X14+AM14+BA14+BO14+CC14+CO14+CZ14+DK14</f>
        <v>197.57</v>
      </c>
      <c r="I14" s="7">
        <f>Z14+AO14+BC14+BQ14+CE14+CQ14+DB14+DM14</f>
        <v>0</v>
      </c>
      <c r="J14" s="23">
        <f>R14+AG14+AU14+BI14+BW14+CJ14+CU14+DF14</f>
        <v>111</v>
      </c>
      <c r="K14" s="12">
        <v>50.54</v>
      </c>
      <c r="L14" s="2"/>
      <c r="M14" s="2"/>
      <c r="N14" s="2"/>
      <c r="O14" s="2"/>
      <c r="P14" s="2"/>
      <c r="Q14" s="2"/>
      <c r="R14" s="3">
        <v>110</v>
      </c>
      <c r="S14" s="3"/>
      <c r="T14" s="3"/>
      <c r="U14" s="3"/>
      <c r="V14" s="3"/>
      <c r="W14" s="13"/>
      <c r="X14" s="6">
        <f>IF(K14="DQ",0,K14+L14+M14+N14+O14+P14+Q14)</f>
        <v>50.54</v>
      </c>
      <c r="Y14" s="10">
        <f>R14</f>
        <v>110</v>
      </c>
      <c r="Z14" s="3">
        <f>(S14*5)+(T14*10)+(U14*10)+(V14*15)+(W14*20)</f>
        <v>0</v>
      </c>
      <c r="AA14" s="11">
        <f>IF(K14="DQ",0,X14+Y14+Z14)</f>
        <v>160.54</v>
      </c>
      <c r="AB14" s="30">
        <f>(MIN(AA$5:AA$15)/AA14)*100</f>
        <v>36.831942195091571</v>
      </c>
      <c r="AC14" s="12">
        <v>31.4</v>
      </c>
      <c r="AD14" s="2"/>
      <c r="AE14" s="2"/>
      <c r="AF14" s="2"/>
      <c r="AG14" s="3">
        <v>1</v>
      </c>
      <c r="AH14" s="3"/>
      <c r="AI14" s="3"/>
      <c r="AJ14" s="3"/>
      <c r="AK14" s="3"/>
      <c r="AL14" s="3"/>
      <c r="AM14" s="6">
        <f>IF(AC14="DQ",0,AC14+AD14+AE14+AF14)</f>
        <v>31.4</v>
      </c>
      <c r="AN14" s="10">
        <f>AG14</f>
        <v>1</v>
      </c>
      <c r="AO14" s="3">
        <f>(AH14*5)+(AI14*10)+(AJ14*10)+(AK14*15)+(AL14*20)</f>
        <v>0</v>
      </c>
      <c r="AP14" s="11">
        <f>IF(AC14="DQ",0,AM14+AN14+AO14)</f>
        <v>32.4</v>
      </c>
      <c r="AQ14" s="30">
        <f>(MIN(AP$5:AP$15)/AP14)*100</f>
        <v>70.987654320987659</v>
      </c>
      <c r="AR14" s="12">
        <v>35.19</v>
      </c>
      <c r="AS14" s="2"/>
      <c r="AT14" s="2"/>
      <c r="AU14" s="3">
        <v>0</v>
      </c>
      <c r="AV14" s="3"/>
      <c r="AW14" s="3"/>
      <c r="AX14" s="3"/>
      <c r="AY14" s="3"/>
      <c r="AZ14" s="3"/>
      <c r="BA14" s="6">
        <f>AR14+AS14+AT14</f>
        <v>35.19</v>
      </c>
      <c r="BB14" s="10">
        <f>AU14</f>
        <v>0</v>
      </c>
      <c r="BC14" s="3">
        <f>(AV14*5)+(AW14*10)+(AX14*10)+(AY14*15)+(AZ14*20)</f>
        <v>0</v>
      </c>
      <c r="BD14" s="11">
        <f>BA14+BB14+BC14</f>
        <v>35.19</v>
      </c>
      <c r="BE14" s="30">
        <f>(MIN(BD$5:BD$15)/BD14)*100</f>
        <v>98.039215686274517</v>
      </c>
      <c r="BF14" s="12">
        <v>80.44</v>
      </c>
      <c r="BG14" s="2"/>
      <c r="BH14" s="2"/>
      <c r="BI14" s="3">
        <v>0</v>
      </c>
      <c r="BJ14" s="3"/>
      <c r="BK14" s="3"/>
      <c r="BL14" s="3"/>
      <c r="BM14" s="3"/>
      <c r="BN14" s="3"/>
      <c r="BO14" s="6">
        <f>BF14+BG14+BH14</f>
        <v>80.44</v>
      </c>
      <c r="BP14" s="10">
        <f>BI14</f>
        <v>0</v>
      </c>
      <c r="BQ14" s="3">
        <f>(BJ14*5)+(BK14*10)+(BL14*10)+(BM14*15)+(BN14*20)</f>
        <v>0</v>
      </c>
      <c r="BR14" s="11">
        <f>IF(BF14="DQ",0,BO14+BP14+BQ14)</f>
        <v>80.44</v>
      </c>
      <c r="BS14" s="30">
        <f>(MIN(BR$5:BR$15)/BR14)*100</f>
        <v>92.528592739930389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0" t="e">
        <f>(MIN(CF$5:CF$15)/CF14)*100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34">
        <v>5</v>
      </c>
      <c r="B15" s="35">
        <v>3</v>
      </c>
      <c r="C15" s="38" t="s">
        <v>41</v>
      </c>
      <c r="D15" s="25" t="s">
        <v>46</v>
      </c>
      <c r="E15" s="39" t="s">
        <v>49</v>
      </c>
      <c r="F15" s="31">
        <f xml:space="preserve"> AB15+AQ15+BE15+BS15</f>
        <v>274.11746499887249</v>
      </c>
      <c r="G15" s="32">
        <f>H15+I15+J15</f>
        <v>342.17</v>
      </c>
      <c r="H15" s="21">
        <f>X15+AM15+BA15+BO15+CC15+CO15+CZ15+DK15</f>
        <v>207.17000000000002</v>
      </c>
      <c r="I15" s="7">
        <f>Z15+AO15+BC15+BQ15+CE15+CQ15+DB15+DM15</f>
        <v>0</v>
      </c>
      <c r="J15" s="23">
        <f>R15+AG15+AU15+BI15+BW15+CJ15+CU15+DF15</f>
        <v>135</v>
      </c>
      <c r="K15" s="12">
        <v>65.319999999999993</v>
      </c>
      <c r="L15" s="2"/>
      <c r="M15" s="2"/>
      <c r="N15" s="2"/>
      <c r="O15" s="2"/>
      <c r="P15" s="2"/>
      <c r="Q15" s="2"/>
      <c r="R15" s="3">
        <v>120</v>
      </c>
      <c r="S15" s="3"/>
      <c r="T15" s="3"/>
      <c r="U15" s="3"/>
      <c r="V15" s="3"/>
      <c r="W15" s="13"/>
      <c r="X15" s="6">
        <f>IF(K15="DQ",0,K15+L15+M15+N15+O15+P15+Q15)</f>
        <v>65.319999999999993</v>
      </c>
      <c r="Y15" s="10">
        <f>R15</f>
        <v>120</v>
      </c>
      <c r="Z15" s="3">
        <f>(S15*5)+(T15*10)+(U15*10)+(V15*15)+(W15*20)</f>
        <v>0</v>
      </c>
      <c r="AA15" s="11">
        <f>IF(K15="DQ",0,X15+Y15+Z15)</f>
        <v>185.32</v>
      </c>
      <c r="AB15" s="30">
        <f>(MIN(AA$5:AA$15)/AA15)*100</f>
        <v>31.906971724584505</v>
      </c>
      <c r="AC15" s="12">
        <v>24.57</v>
      </c>
      <c r="AD15" s="2"/>
      <c r="AE15" s="2"/>
      <c r="AF15" s="2"/>
      <c r="AG15" s="3">
        <v>11</v>
      </c>
      <c r="AH15" s="3"/>
      <c r="AI15" s="3"/>
      <c r="AJ15" s="3"/>
      <c r="AK15" s="3"/>
      <c r="AL15" s="3"/>
      <c r="AM15" s="6">
        <f>IF(AC15="DQ",0,AC15+AD15+AE15+AF15)</f>
        <v>24.57</v>
      </c>
      <c r="AN15" s="10">
        <f>AG15</f>
        <v>11</v>
      </c>
      <c r="AO15" s="3">
        <f>(AH15*5)+(AI15*10)+(AJ15*10)+(AK15*15)+(AL15*20)</f>
        <v>0</v>
      </c>
      <c r="AP15" s="11">
        <f>IF(AC15="DQ",0,AM15+AN15+AO15)</f>
        <v>35.57</v>
      </c>
      <c r="AQ15" s="30">
        <f>(MIN(AP$5:AP$15)/AP15)*100</f>
        <v>64.661231374753996</v>
      </c>
      <c r="AR15" s="12">
        <v>38.270000000000003</v>
      </c>
      <c r="AS15" s="2"/>
      <c r="AT15" s="2"/>
      <c r="AU15" s="3">
        <v>2</v>
      </c>
      <c r="AV15" s="3"/>
      <c r="AW15" s="3"/>
      <c r="AX15" s="3"/>
      <c r="AY15" s="3"/>
      <c r="AZ15" s="3"/>
      <c r="BA15" s="6">
        <f>AR15+AS15+AT15</f>
        <v>38.270000000000003</v>
      </c>
      <c r="BB15" s="10">
        <f>AU15</f>
        <v>2</v>
      </c>
      <c r="BC15" s="3">
        <f>(AV15*5)+(AW15*10)+(AX15*10)+(AY15*15)+(AZ15*20)</f>
        <v>0</v>
      </c>
      <c r="BD15" s="11">
        <f>BA15+BB15+BC15</f>
        <v>40.270000000000003</v>
      </c>
      <c r="BE15" s="30">
        <f>(MIN(BD$5:BD$15)/BD15)*100</f>
        <v>85.671715917556497</v>
      </c>
      <c r="BF15" s="12">
        <v>79.010000000000005</v>
      </c>
      <c r="BG15" s="2"/>
      <c r="BH15" s="2"/>
      <c r="BI15" s="3">
        <v>2</v>
      </c>
      <c r="BJ15" s="3"/>
      <c r="BK15" s="3"/>
      <c r="BL15" s="3"/>
      <c r="BM15" s="3"/>
      <c r="BN15" s="3"/>
      <c r="BO15" s="6">
        <f>BF15+BG15+BH15</f>
        <v>79.010000000000005</v>
      </c>
      <c r="BP15" s="10">
        <f>BI15</f>
        <v>2</v>
      </c>
      <c r="BQ15" s="3">
        <f>(BJ15*5)+(BK15*10)+(BL15*10)+(BM15*15)+(BN15*20)</f>
        <v>0</v>
      </c>
      <c r="BR15" s="11">
        <f>IF(BF15="DQ",0,BO15+BP15+BQ15)</f>
        <v>81.010000000000005</v>
      </c>
      <c r="BS15" s="30">
        <f>(MIN(BR$5:BR$15)/BR15)*100</f>
        <v>91.877545981977534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30" t="e">
        <f>(MIN(CF$5:CF$15)/CF15)*100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34"/>
      <c r="B16" s="35"/>
      <c r="C16" s="40" t="s">
        <v>47</v>
      </c>
      <c r="D16" s="41"/>
      <c r="E16" s="39"/>
      <c r="F16" s="31"/>
      <c r="G16" s="32"/>
      <c r="H16" s="21"/>
      <c r="I16" s="7"/>
      <c r="J16" s="23"/>
      <c r="K16" s="12"/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13"/>
      <c r="X16" s="6"/>
      <c r="Y16" s="10"/>
      <c r="Z16" s="3"/>
      <c r="AA16" s="11"/>
      <c r="AB16" s="30"/>
      <c r="AC16" s="12"/>
      <c r="AD16" s="2"/>
      <c r="AE16" s="2"/>
      <c r="AF16" s="2"/>
      <c r="AG16" s="3"/>
      <c r="AH16" s="3"/>
      <c r="AI16" s="3"/>
      <c r="AJ16" s="3"/>
      <c r="AK16" s="3"/>
      <c r="AL16" s="3"/>
      <c r="AM16" s="6"/>
      <c r="AN16" s="10"/>
      <c r="AO16" s="3"/>
      <c r="AP16" s="11"/>
      <c r="AQ16" s="30"/>
      <c r="AR16" s="12"/>
      <c r="AS16" s="2"/>
      <c r="AT16" s="2"/>
      <c r="AU16" s="3"/>
      <c r="AV16" s="3"/>
      <c r="AW16" s="3"/>
      <c r="AX16" s="3"/>
      <c r="AY16" s="3"/>
      <c r="AZ16" s="3"/>
      <c r="BA16" s="6"/>
      <c r="BB16" s="10"/>
      <c r="BC16" s="3"/>
      <c r="BD16" s="11"/>
      <c r="BE16" s="30"/>
      <c r="BF16" s="12"/>
      <c r="BG16" s="2"/>
      <c r="BH16" s="2"/>
      <c r="BI16" s="3"/>
      <c r="BJ16" s="3"/>
      <c r="BK16" s="3"/>
      <c r="BL16" s="3"/>
      <c r="BM16" s="3"/>
      <c r="BN16" s="3"/>
      <c r="BO16" s="6"/>
      <c r="BP16" s="10"/>
      <c r="BQ16" s="3"/>
      <c r="BR16" s="11"/>
      <c r="BS16" s="30"/>
      <c r="BT16" s="12"/>
      <c r="BU16" s="2"/>
      <c r="BV16" s="2"/>
      <c r="BW16" s="3"/>
      <c r="BX16" s="3"/>
      <c r="BY16" s="3"/>
      <c r="BZ16" s="3"/>
      <c r="CA16" s="3"/>
      <c r="CB16" s="3"/>
      <c r="CC16" s="6"/>
      <c r="CD16" s="10"/>
      <c r="CE16" s="3"/>
      <c r="CF16" s="11"/>
      <c r="CG16" s="30"/>
      <c r="CH16" s="12"/>
      <c r="CI16" s="2"/>
      <c r="CJ16" s="3"/>
      <c r="CK16" s="3"/>
      <c r="CL16" s="3"/>
      <c r="CM16" s="3"/>
      <c r="CN16" s="3"/>
      <c r="CO16" s="6"/>
      <c r="CP16" s="10"/>
      <c r="CQ16" s="3"/>
      <c r="CR16" s="11"/>
      <c r="CS16" s="12"/>
      <c r="CT16" s="2"/>
      <c r="CU16" s="3"/>
      <c r="CV16" s="3"/>
      <c r="CW16" s="3"/>
      <c r="CX16" s="3"/>
      <c r="CY16" s="3"/>
      <c r="CZ16" s="6"/>
      <c r="DA16" s="10"/>
      <c r="DB16" s="3"/>
      <c r="DC16" s="11"/>
      <c r="DD16" s="12"/>
      <c r="DE16" s="2"/>
      <c r="DF16" s="3"/>
      <c r="DG16" s="3"/>
      <c r="DH16" s="3"/>
      <c r="DI16" s="3"/>
      <c r="DJ16" s="3"/>
      <c r="DK16" s="6"/>
      <c r="DL16" s="10"/>
      <c r="DM16" s="3"/>
      <c r="DN16" s="11"/>
    </row>
    <row r="17" spans="1:118" ht="15" x14ac:dyDescent="0.2">
      <c r="A17" s="34">
        <v>9</v>
      </c>
      <c r="B17" s="35">
        <v>1</v>
      </c>
      <c r="C17" s="38" t="s">
        <v>58</v>
      </c>
      <c r="D17" s="25" t="s">
        <v>59</v>
      </c>
      <c r="E17" s="39" t="s">
        <v>47</v>
      </c>
      <c r="F17" s="31">
        <f xml:space="preserve"> AB17+AQ17+BE17+BS17</f>
        <v>210.23892860590564</v>
      </c>
      <c r="G17" s="32">
        <f>H17+I17+J17</f>
        <v>383.59000000000003</v>
      </c>
      <c r="H17" s="21">
        <f>X17+AM17+BA17+BO17+CC17+CO17+CZ17+DK17</f>
        <v>265.59000000000003</v>
      </c>
      <c r="I17" s="7">
        <f>Z17+AO17+BC17+BQ17+CE17+CQ17+DB17+DM17</f>
        <v>10</v>
      </c>
      <c r="J17" s="23">
        <f>R17+AG17+AU17+BI17+BW17+CJ17+CU17+DF17</f>
        <v>108</v>
      </c>
      <c r="K17" s="12">
        <v>77.2</v>
      </c>
      <c r="L17" s="2"/>
      <c r="M17" s="2"/>
      <c r="N17" s="2"/>
      <c r="O17" s="2"/>
      <c r="P17" s="2"/>
      <c r="Q17" s="2"/>
      <c r="R17" s="3">
        <v>80</v>
      </c>
      <c r="S17" s="3"/>
      <c r="T17" s="3"/>
      <c r="U17" s="3"/>
      <c r="V17" s="3"/>
      <c r="W17" s="13"/>
      <c r="X17" s="6">
        <f>IF(K17="DQ",0,K17+L17+M17+N17+O17+P17+Q17)</f>
        <v>77.2</v>
      </c>
      <c r="Y17" s="10">
        <f>R17</f>
        <v>80</v>
      </c>
      <c r="Z17" s="3">
        <f>(S17*5)+(T17*10)+(U17*10)+(V17*15)+(W17*20)</f>
        <v>0</v>
      </c>
      <c r="AA17" s="11">
        <f>IF(K17="DQ",0,X17+Y17+Z17)</f>
        <v>157.19999999999999</v>
      </c>
      <c r="AB17" s="30">
        <f>(MIN(AA$5:AA$15)/AA17)*100</f>
        <v>37.614503816793899</v>
      </c>
      <c r="AC17" s="12">
        <v>31.61</v>
      </c>
      <c r="AD17" s="2"/>
      <c r="AE17" s="2"/>
      <c r="AF17" s="2"/>
      <c r="AG17" s="3">
        <v>10</v>
      </c>
      <c r="AH17" s="3"/>
      <c r="AI17" s="3"/>
      <c r="AJ17" s="3"/>
      <c r="AK17" s="3"/>
      <c r="AL17" s="3"/>
      <c r="AM17" s="6">
        <f>IF(AC17="DQ",0,AC17+AD17+AE17+AF17)</f>
        <v>31.61</v>
      </c>
      <c r="AN17" s="10">
        <f>AG17</f>
        <v>10</v>
      </c>
      <c r="AO17" s="3">
        <f>(AH17*5)+(AI17*10)+(AJ17*10)+(AK17*15)+(AL17*20)</f>
        <v>0</v>
      </c>
      <c r="AP17" s="11">
        <f>IF(AC17="DQ",0,AM17+AN17+AO17)</f>
        <v>41.61</v>
      </c>
      <c r="AQ17" s="30">
        <f>(MIN(AP$5:AP$15)/AP17)*100</f>
        <v>55.275174236962265</v>
      </c>
      <c r="AR17" s="12">
        <v>46.59</v>
      </c>
      <c r="AS17" s="2"/>
      <c r="AT17" s="2"/>
      <c r="AU17" s="3">
        <v>3</v>
      </c>
      <c r="AV17" s="3"/>
      <c r="AW17" s="3"/>
      <c r="AX17" s="3">
        <v>1</v>
      </c>
      <c r="AY17" s="3"/>
      <c r="AZ17" s="3"/>
      <c r="BA17" s="6">
        <f>AR17+AS17+AT17</f>
        <v>46.59</v>
      </c>
      <c r="BB17" s="10">
        <f>AU17</f>
        <v>3</v>
      </c>
      <c r="BC17" s="3">
        <f>(AV17*5)+(AW17*10)+(AX17*10)+(AY17*15)+(AZ17*20)</f>
        <v>10</v>
      </c>
      <c r="BD17" s="11">
        <f>BA17+BB17+BC17</f>
        <v>59.59</v>
      </c>
      <c r="BE17" s="30">
        <f>(MIN(BD$5:BD$15)/BD17)*100</f>
        <v>57.895620070481627</v>
      </c>
      <c r="BF17" s="12">
        <v>110.19</v>
      </c>
      <c r="BG17" s="2"/>
      <c r="BH17" s="2"/>
      <c r="BI17" s="3">
        <v>15</v>
      </c>
      <c r="BJ17" s="3"/>
      <c r="BK17" s="3"/>
      <c r="BL17" s="3"/>
      <c r="BM17" s="3"/>
      <c r="BN17" s="3"/>
      <c r="BO17" s="6">
        <f>BF17+BG17+BH17</f>
        <v>110.19</v>
      </c>
      <c r="BP17" s="10">
        <f>BI17</f>
        <v>15</v>
      </c>
      <c r="BQ17" s="3">
        <f>(BJ17*5)+(BK17*10)+(BL17*10)+(BM17*15)+(BN17*20)</f>
        <v>0</v>
      </c>
      <c r="BR17" s="11">
        <f>IF(BF17="DQ",0,BO17+BP17+BQ17)</f>
        <v>125.19</v>
      </c>
      <c r="BS17" s="30">
        <f>(MIN(BR$5:BR$15)/BR17)*100</f>
        <v>59.453630481667872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0" t="e">
        <f>(MIN(CF$5:CF$15)/CF17)*100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9" spans="1:118" x14ac:dyDescent="0.2">
      <c r="A19" s="5">
        <v>11</v>
      </c>
      <c r="C19" s="51" t="s">
        <v>60</v>
      </c>
    </row>
    <row r="21" spans="1:118" x14ac:dyDescent="0.2">
      <c r="Q21" s="28"/>
    </row>
  </sheetData>
  <sortState ref="A5:DN17">
    <sortCondition descending="1" ref="F13:F15"/>
  </sortState>
  <mergeCells count="8">
    <mergeCell ref="C3:E3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selection activeCell="J22" sqref="J22"/>
    </sheetView>
  </sheetViews>
  <sheetFormatPr defaultColWidth="8" defaultRowHeight="12.75" x14ac:dyDescent="0.2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Rimfire Carbine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2014-05-10T20:12:45Z</dcterms:modified>
</cp:coreProperties>
</file>