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Rimfire Carbine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6" i="1" l="1"/>
  <c r="X6" i="1"/>
  <c r="Y6" i="1"/>
  <c r="Z6" i="1"/>
  <c r="AM6" i="1"/>
  <c r="AN6" i="1"/>
  <c r="AO6" i="1"/>
  <c r="BA6" i="1"/>
  <c r="BB6" i="1"/>
  <c r="BC6" i="1"/>
  <c r="BO6" i="1"/>
  <c r="BP6" i="1"/>
  <c r="BQ6" i="1"/>
  <c r="CC6" i="1"/>
  <c r="CD6" i="1"/>
  <c r="CE6" i="1"/>
  <c r="CO6" i="1"/>
  <c r="CP6" i="1"/>
  <c r="CQ6" i="1"/>
  <c r="CZ6" i="1"/>
  <c r="DA6" i="1"/>
  <c r="DB6" i="1"/>
  <c r="DK6" i="1"/>
  <c r="DL6" i="1"/>
  <c r="DM6" i="1"/>
  <c r="J12" i="1"/>
  <c r="X12" i="1"/>
  <c r="Y12" i="1"/>
  <c r="Z12" i="1"/>
  <c r="AM12" i="1"/>
  <c r="AN12" i="1"/>
  <c r="AO12" i="1"/>
  <c r="BA12" i="1"/>
  <c r="BB12" i="1"/>
  <c r="BC12" i="1"/>
  <c r="BO12" i="1"/>
  <c r="BP12" i="1"/>
  <c r="BQ12" i="1"/>
  <c r="CC12" i="1"/>
  <c r="CD12" i="1"/>
  <c r="CE12" i="1"/>
  <c r="CO12" i="1"/>
  <c r="CP12" i="1"/>
  <c r="CQ12" i="1"/>
  <c r="CZ12" i="1"/>
  <c r="DA12" i="1"/>
  <c r="DB12" i="1"/>
  <c r="DK12" i="1"/>
  <c r="DL12" i="1"/>
  <c r="DM12" i="1"/>
  <c r="J15" i="1"/>
  <c r="X15" i="1"/>
  <c r="Y15" i="1"/>
  <c r="Z15" i="1"/>
  <c r="AM15" i="1"/>
  <c r="AN15" i="1"/>
  <c r="AO15" i="1"/>
  <c r="BA15" i="1"/>
  <c r="BB15" i="1"/>
  <c r="BC15" i="1"/>
  <c r="BO15" i="1"/>
  <c r="BP15" i="1"/>
  <c r="BQ15" i="1"/>
  <c r="CC15" i="1"/>
  <c r="CD15" i="1"/>
  <c r="CE15" i="1"/>
  <c r="CO15" i="1"/>
  <c r="CP15" i="1"/>
  <c r="CQ15" i="1"/>
  <c r="CZ15" i="1"/>
  <c r="DA15" i="1"/>
  <c r="DB15" i="1"/>
  <c r="DK15" i="1"/>
  <c r="DL15" i="1"/>
  <c r="DM15" i="1"/>
  <c r="J10" i="1"/>
  <c r="X10" i="1"/>
  <c r="Y10" i="1"/>
  <c r="Z10" i="1"/>
  <c r="AM10" i="1"/>
  <c r="AN10" i="1"/>
  <c r="AO10" i="1"/>
  <c r="BA10" i="1"/>
  <c r="BB10" i="1"/>
  <c r="BC10" i="1"/>
  <c r="BO10" i="1"/>
  <c r="BP10" i="1"/>
  <c r="BQ10" i="1"/>
  <c r="CC10" i="1"/>
  <c r="CD10" i="1"/>
  <c r="CE10" i="1"/>
  <c r="CO10" i="1"/>
  <c r="CP10" i="1"/>
  <c r="CQ10" i="1"/>
  <c r="CZ10" i="1"/>
  <c r="DA10" i="1"/>
  <c r="DB10" i="1"/>
  <c r="DK10" i="1"/>
  <c r="DL10" i="1"/>
  <c r="DM10" i="1"/>
  <c r="J18" i="1"/>
  <c r="X18" i="1"/>
  <c r="Y18" i="1"/>
  <c r="Z18" i="1"/>
  <c r="AM18" i="1"/>
  <c r="AN18" i="1"/>
  <c r="AO18" i="1"/>
  <c r="BA18" i="1"/>
  <c r="BB18" i="1"/>
  <c r="BC18" i="1"/>
  <c r="BO18" i="1"/>
  <c r="BP18" i="1"/>
  <c r="BQ18" i="1"/>
  <c r="CC18" i="1"/>
  <c r="CD18" i="1"/>
  <c r="CE18" i="1"/>
  <c r="CO18" i="1"/>
  <c r="CP18" i="1"/>
  <c r="CQ18" i="1"/>
  <c r="CZ18" i="1"/>
  <c r="DA18" i="1"/>
  <c r="DB18" i="1"/>
  <c r="DK18" i="1"/>
  <c r="DL18" i="1"/>
  <c r="DM18" i="1"/>
  <c r="J16" i="1"/>
  <c r="X16" i="1"/>
  <c r="Y16" i="1"/>
  <c r="Z16" i="1"/>
  <c r="AM16" i="1"/>
  <c r="AN16" i="1"/>
  <c r="AO16" i="1"/>
  <c r="BA16" i="1"/>
  <c r="BB16" i="1"/>
  <c r="BC16" i="1"/>
  <c r="BO16" i="1"/>
  <c r="BP16" i="1"/>
  <c r="BQ16" i="1"/>
  <c r="CC16" i="1"/>
  <c r="CD16" i="1"/>
  <c r="CE16" i="1"/>
  <c r="CO16" i="1"/>
  <c r="CP16" i="1"/>
  <c r="CQ16" i="1"/>
  <c r="CZ16" i="1"/>
  <c r="DA16" i="1"/>
  <c r="DB16" i="1"/>
  <c r="DK16" i="1"/>
  <c r="DL16" i="1"/>
  <c r="DM16" i="1"/>
  <c r="J7" i="1"/>
  <c r="X7" i="1"/>
  <c r="Y7" i="1"/>
  <c r="Z7" i="1"/>
  <c r="AM7" i="1"/>
  <c r="AN7" i="1"/>
  <c r="AO7" i="1"/>
  <c r="BA7" i="1"/>
  <c r="BB7" i="1"/>
  <c r="BC7" i="1"/>
  <c r="BO7" i="1"/>
  <c r="BP7" i="1"/>
  <c r="BQ7" i="1"/>
  <c r="CC7" i="1"/>
  <c r="CD7" i="1"/>
  <c r="CE7" i="1"/>
  <c r="CO7" i="1"/>
  <c r="CP7" i="1"/>
  <c r="CQ7" i="1"/>
  <c r="CZ7" i="1"/>
  <c r="DA7" i="1"/>
  <c r="DB7" i="1"/>
  <c r="DK7" i="1"/>
  <c r="DL7" i="1"/>
  <c r="DM7" i="1"/>
  <c r="J13" i="1"/>
  <c r="X13" i="1"/>
  <c r="Y13" i="1"/>
  <c r="Z13" i="1"/>
  <c r="AM13" i="1"/>
  <c r="AN13" i="1"/>
  <c r="AO13" i="1"/>
  <c r="BA13" i="1"/>
  <c r="BB13" i="1"/>
  <c r="BC13" i="1"/>
  <c r="BO13" i="1"/>
  <c r="BP13" i="1"/>
  <c r="BQ13" i="1"/>
  <c r="CC13" i="1"/>
  <c r="CD13" i="1"/>
  <c r="CE13" i="1"/>
  <c r="CO13" i="1"/>
  <c r="CP13" i="1"/>
  <c r="CQ13" i="1"/>
  <c r="CZ13" i="1"/>
  <c r="DA13" i="1"/>
  <c r="DB13" i="1"/>
  <c r="DK13" i="1"/>
  <c r="DL13" i="1"/>
  <c r="DM13" i="1"/>
  <c r="J14" i="1"/>
  <c r="X14" i="1"/>
  <c r="Y14" i="1"/>
  <c r="Z14" i="1"/>
  <c r="AM14" i="1"/>
  <c r="AN14" i="1"/>
  <c r="AO14" i="1"/>
  <c r="BA14" i="1"/>
  <c r="BB14" i="1"/>
  <c r="BC14" i="1"/>
  <c r="BO14" i="1"/>
  <c r="BP14" i="1"/>
  <c r="BQ14" i="1"/>
  <c r="CC14" i="1"/>
  <c r="CD14" i="1"/>
  <c r="CE14" i="1"/>
  <c r="CO14" i="1"/>
  <c r="CP14" i="1"/>
  <c r="CQ14" i="1"/>
  <c r="CZ14" i="1"/>
  <c r="DA14" i="1"/>
  <c r="DB14" i="1"/>
  <c r="DK14" i="1"/>
  <c r="DL14" i="1"/>
  <c r="DM14" i="1"/>
  <c r="J8" i="1"/>
  <c r="X8" i="1"/>
  <c r="Y8" i="1"/>
  <c r="Z8" i="1"/>
  <c r="AM8" i="1"/>
  <c r="AN8" i="1"/>
  <c r="AO8" i="1"/>
  <c r="BA8" i="1"/>
  <c r="BB8" i="1"/>
  <c r="BC8" i="1"/>
  <c r="BO8" i="1"/>
  <c r="BP8" i="1"/>
  <c r="BQ8" i="1"/>
  <c r="CC8" i="1"/>
  <c r="CD8" i="1"/>
  <c r="CE8" i="1"/>
  <c r="CO8" i="1"/>
  <c r="CP8" i="1"/>
  <c r="CQ8" i="1"/>
  <c r="CZ8" i="1"/>
  <c r="DA8" i="1"/>
  <c r="DB8" i="1"/>
  <c r="DK8" i="1"/>
  <c r="DL8" i="1"/>
  <c r="DM8" i="1"/>
  <c r="BA9" i="1"/>
  <c r="BB9" i="1"/>
  <c r="BC9" i="1"/>
  <c r="BO9" i="1"/>
  <c r="BP9" i="1"/>
  <c r="BQ9" i="1"/>
  <c r="CC9" i="1"/>
  <c r="CD9" i="1"/>
  <c r="CE9" i="1"/>
  <c r="BA5" i="1"/>
  <c r="BB5" i="1"/>
  <c r="BC5" i="1"/>
  <c r="BO5" i="1"/>
  <c r="BP5" i="1"/>
  <c r="BQ5" i="1"/>
  <c r="CC5" i="1"/>
  <c r="CD5" i="1"/>
  <c r="CE5" i="1"/>
  <c r="AM5" i="1"/>
  <c r="X5" i="1"/>
  <c r="AM9" i="1"/>
  <c r="X9" i="1"/>
  <c r="AN5" i="1"/>
  <c r="AN9" i="1"/>
  <c r="Y5" i="1"/>
  <c r="CQ5" i="1"/>
  <c r="CQ9" i="1"/>
  <c r="AO5" i="1"/>
  <c r="AO9" i="1"/>
  <c r="Z5" i="1"/>
  <c r="Z9" i="1"/>
  <c r="Y9" i="1"/>
  <c r="DM5" i="1"/>
  <c r="DL5" i="1"/>
  <c r="DK5" i="1"/>
  <c r="DB5" i="1"/>
  <c r="DA5" i="1"/>
  <c r="CZ5" i="1"/>
  <c r="CP5" i="1"/>
  <c r="CO5" i="1"/>
  <c r="J5" i="1"/>
  <c r="DK9" i="1"/>
  <c r="DL9" i="1"/>
  <c r="DM9" i="1"/>
  <c r="CZ9" i="1"/>
  <c r="DA9" i="1"/>
  <c r="DB9" i="1"/>
  <c r="CO9" i="1"/>
  <c r="CP9" i="1"/>
  <c r="J9" i="1"/>
  <c r="DN5" i="1" l="1"/>
  <c r="CR12" i="1"/>
  <c r="CR5" i="1"/>
  <c r="DC6" i="1"/>
  <c r="CR8" i="1"/>
  <c r="CF14" i="1"/>
  <c r="BR12" i="1"/>
  <c r="CF6" i="1"/>
  <c r="DN6" i="1"/>
  <c r="CR6" i="1"/>
  <c r="BR6" i="1"/>
  <c r="CF9" i="1"/>
  <c r="DC8" i="1"/>
  <c r="CR14" i="1"/>
  <c r="CF8" i="1"/>
  <c r="DN14" i="1"/>
  <c r="BR14" i="1"/>
  <c r="CF12" i="1"/>
  <c r="DN9" i="1"/>
  <c r="DN8" i="1"/>
  <c r="BR8" i="1"/>
  <c r="DC14" i="1"/>
  <c r="BD14" i="1"/>
  <c r="CR9" i="1"/>
  <c r="DC9" i="1"/>
  <c r="DC5" i="1"/>
  <c r="I5" i="1"/>
  <c r="BR5" i="1"/>
  <c r="DC13" i="1"/>
  <c r="CF13" i="1"/>
  <c r="DC7" i="1"/>
  <c r="CF7" i="1"/>
  <c r="DN16" i="1"/>
  <c r="CR16" i="1"/>
  <c r="BR16" i="1"/>
  <c r="DN18" i="1"/>
  <c r="CR18" i="1"/>
  <c r="BR18" i="1"/>
  <c r="DC10" i="1"/>
  <c r="CF10" i="1"/>
  <c r="DN15" i="1"/>
  <c r="CR15" i="1"/>
  <c r="BR15" i="1"/>
  <c r="DC12" i="1"/>
  <c r="CF5" i="1"/>
  <c r="DN13" i="1"/>
  <c r="CR13" i="1"/>
  <c r="BR13" i="1"/>
  <c r="DN7" i="1"/>
  <c r="CR7" i="1"/>
  <c r="BR7" i="1"/>
  <c r="DC16" i="1"/>
  <c r="CF16" i="1"/>
  <c r="DC18" i="1"/>
  <c r="CF18" i="1"/>
  <c r="DN10" i="1"/>
  <c r="CR10" i="1"/>
  <c r="BR10" i="1"/>
  <c r="DC15" i="1"/>
  <c r="CF15" i="1"/>
  <c r="DN12" i="1"/>
  <c r="I9" i="1"/>
  <c r="AP14" i="1"/>
  <c r="AP13" i="1"/>
  <c r="AP16" i="1"/>
  <c r="AP12" i="1"/>
  <c r="AP6" i="1"/>
  <c r="BR9" i="1"/>
  <c r="AA5" i="1"/>
  <c r="BD9" i="1"/>
  <c r="AP8" i="1"/>
  <c r="I14" i="1"/>
  <c r="I13" i="1"/>
  <c r="I12" i="1"/>
  <c r="I8" i="1"/>
  <c r="BD8" i="1"/>
  <c r="H8" i="1"/>
  <c r="AA8" i="1"/>
  <c r="H14" i="1"/>
  <c r="AA14" i="1"/>
  <c r="BD13" i="1"/>
  <c r="H13" i="1"/>
  <c r="AA13" i="1"/>
  <c r="BD7" i="1"/>
  <c r="I7" i="1"/>
  <c r="AP7" i="1"/>
  <c r="H7" i="1"/>
  <c r="AA7" i="1"/>
  <c r="I16" i="1"/>
  <c r="BD16" i="1"/>
  <c r="H16" i="1"/>
  <c r="AA16" i="1"/>
  <c r="BD18" i="1"/>
  <c r="AP18" i="1"/>
  <c r="I18" i="1"/>
  <c r="H18" i="1"/>
  <c r="AA18" i="1"/>
  <c r="BD10" i="1"/>
  <c r="AP10" i="1"/>
  <c r="I10" i="1"/>
  <c r="H10" i="1"/>
  <c r="AA10" i="1"/>
  <c r="BD15" i="1"/>
  <c r="AP15" i="1"/>
  <c r="I15" i="1"/>
  <c r="H15" i="1"/>
  <c r="AA15" i="1"/>
  <c r="BD12" i="1"/>
  <c r="H12" i="1"/>
  <c r="AA12" i="1"/>
  <c r="I6" i="1"/>
  <c r="BD6" i="1"/>
  <c r="H6" i="1"/>
  <c r="AA6" i="1"/>
  <c r="BD5" i="1"/>
  <c r="H5" i="1"/>
  <c r="H9" i="1"/>
  <c r="G9" i="1" s="1"/>
  <c r="AP5" i="1"/>
  <c r="AP9" i="1"/>
  <c r="AA9" i="1"/>
  <c r="G15" i="1" l="1"/>
  <c r="G13" i="1"/>
  <c r="G14" i="1"/>
  <c r="G6" i="1"/>
  <c r="G18" i="1"/>
  <c r="CG12" i="1"/>
  <c r="CG8" i="1"/>
  <c r="G7" i="1"/>
  <c r="G10" i="1"/>
  <c r="G8" i="1"/>
  <c r="BS18" i="1"/>
  <c r="BE10" i="1"/>
  <c r="BS16" i="1"/>
  <c r="BS7" i="1"/>
  <c r="CG6" i="1"/>
  <c r="CG9" i="1"/>
  <c r="BE8" i="1"/>
  <c r="BE15" i="1"/>
  <c r="BS9" i="1"/>
  <c r="G5" i="1"/>
  <c r="G16" i="1"/>
  <c r="G12" i="1"/>
  <c r="BS5" i="1"/>
  <c r="BE16" i="1"/>
  <c r="BE7" i="1"/>
  <c r="CG13" i="1"/>
  <c r="BS13" i="1"/>
  <c r="BS8" i="1"/>
  <c r="BS14" i="1"/>
  <c r="BE14" i="1"/>
  <c r="BE6" i="1"/>
  <c r="BE12" i="1"/>
  <c r="BE13" i="1"/>
  <c r="BE9" i="1"/>
  <c r="BE18" i="1"/>
  <c r="BS15" i="1"/>
  <c r="BS10" i="1"/>
  <c r="CG16" i="1"/>
  <c r="CG7" i="1"/>
  <c r="BE5" i="1"/>
  <c r="BS6" i="1"/>
  <c r="BS12" i="1"/>
  <c r="CG15" i="1"/>
  <c r="CG14" i="1"/>
  <c r="CG18" i="1"/>
  <c r="CG10" i="1"/>
  <c r="CG5" i="1"/>
  <c r="AQ8" i="1"/>
  <c r="AQ13" i="1"/>
  <c r="AQ7" i="1"/>
  <c r="AQ10" i="1"/>
  <c r="AQ12" i="1"/>
  <c r="AQ14" i="1"/>
  <c r="AQ16" i="1"/>
  <c r="AQ18" i="1"/>
  <c r="AQ15" i="1"/>
  <c r="AQ6" i="1"/>
  <c r="AQ5" i="1"/>
  <c r="AQ9" i="1"/>
  <c r="AB14" i="1"/>
  <c r="AB16" i="1"/>
  <c r="AB18" i="1"/>
  <c r="AB15" i="1"/>
  <c r="AB6" i="1"/>
  <c r="AB9" i="1"/>
  <c r="AB12" i="1"/>
  <c r="AB5" i="1"/>
  <c r="AB8" i="1"/>
  <c r="AB13" i="1"/>
  <c r="AB7" i="1"/>
  <c r="AB10" i="1"/>
  <c r="F16" i="1" l="1"/>
  <c r="F15" i="1"/>
  <c r="F6" i="1"/>
  <c r="F12" i="1"/>
  <c r="F14" i="1"/>
  <c r="F13" i="1"/>
  <c r="F18" i="1"/>
  <c r="F10" i="1"/>
  <c r="F5" i="1"/>
  <c r="F7" i="1"/>
  <c r="F8" i="1"/>
  <c r="F9" i="1"/>
</calcChain>
</file>

<file path=xl/sharedStrings.xml><?xml version="1.0" encoding="utf-8"?>
<sst xmlns="http://schemas.openxmlformats.org/spreadsheetml/2006/main" count="169" uniqueCount="59">
  <si>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</si>
  <si>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</si>
  <si>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</si>
  <si>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</si>
  <si>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</si>
  <si>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</si>
  <si>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</si>
  <si>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</si>
  <si>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</si>
  <si>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</si>
  <si>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</si>
  <si>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</si>
  <si>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</si>
  <si>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</si>
  <si>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</si>
  <si>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</si>
  <si>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</si>
  <si>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</si>
  <si>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</si>
  <si>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</si>
  <si>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</si>
  <si>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</si>
  <si>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</si>
  <si>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</si>
  <si>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</si>
  <si>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</si>
  <si>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</si>
  <si>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</si>
  <si>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</si>
  <si>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</si>
  <si>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</si>
  <si>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</si>
  <si>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</si>
  <si>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</si>
  <si>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</si>
  <si>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</si>
  <si>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</si>
  <si>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</si>
  <si>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</si>
  <si>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</si>
  <si>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Michael C</t>
  </si>
  <si>
    <t>Dan Z</t>
  </si>
  <si>
    <t>RJ H</t>
  </si>
  <si>
    <t>Rich N</t>
  </si>
  <si>
    <t>Ken T</t>
  </si>
  <si>
    <t>Gary R</t>
  </si>
  <si>
    <t>Dave R</t>
  </si>
  <si>
    <t>John H</t>
  </si>
  <si>
    <t>Gary G.</t>
  </si>
  <si>
    <t>Grady S.</t>
  </si>
  <si>
    <t>Steve H</t>
  </si>
  <si>
    <t>Fred P.</t>
  </si>
  <si>
    <t>AR22</t>
  </si>
  <si>
    <t>Ruger</t>
  </si>
  <si>
    <t>Iron</t>
  </si>
  <si>
    <t>Tac</t>
  </si>
  <si>
    <t>Optic</t>
  </si>
  <si>
    <t>Tactical (Red Dot)</t>
  </si>
  <si>
    <t>Open (Optic)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</si>
</sst>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2"/>
  <sheetViews>
    <sheetView tabSelected="1" workbookViewId="0">
      <selection activeCell="A19" sqref="A19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7" width="5.5703125" style="1" hidden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4.570312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6.570312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 x14ac:dyDescent="0.2">
      <c r="A1" s="24" t="s">
        <v>35</v>
      </c>
      <c r="B1" s="33" t="s">
        <v>33</v>
      </c>
      <c r="C1" s="33" t="s">
        <v>0</v>
      </c>
      <c r="D1" s="24"/>
      <c r="E1" s="24"/>
      <c r="F1" s="44" t="s">
        <v>1</v>
      </c>
      <c r="G1" s="46"/>
      <c r="H1" s="46"/>
      <c r="I1" s="46"/>
      <c r="J1" s="45"/>
      <c r="K1" s="44" t="s">
        <v>2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5"/>
      <c r="AB1" s="24"/>
      <c r="AC1" s="44" t="s">
        <v>3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5"/>
      <c r="AR1" s="44" t="s">
        <v>4</v>
      </c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5"/>
      <c r="BF1" s="44" t="s">
        <v>5</v>
      </c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5"/>
      <c r="BS1" s="24"/>
      <c r="BT1" s="47" t="s">
        <v>6</v>
      </c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9"/>
      <c r="CH1" s="44" t="s">
        <v>7</v>
      </c>
      <c r="CI1" s="45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 x14ac:dyDescent="0.3">
      <c r="A2" s="36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29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7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7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7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7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7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7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7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7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 x14ac:dyDescent="0.2">
      <c r="A3" s="34"/>
      <c r="B3" s="35"/>
      <c r="C3" s="42"/>
      <c r="D3" s="43"/>
      <c r="E3" s="43"/>
      <c r="F3" s="31"/>
      <c r="G3" s="32"/>
      <c r="H3" s="21"/>
      <c r="I3" s="7"/>
      <c r="J3" s="23"/>
      <c r="K3" s="1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13"/>
      <c r="X3" s="6"/>
      <c r="Y3" s="10"/>
      <c r="Z3" s="3"/>
      <c r="AA3" s="11"/>
      <c r="AB3" s="30"/>
      <c r="AC3" s="26"/>
      <c r="AD3" s="2"/>
      <c r="AE3" s="2"/>
      <c r="AF3" s="2"/>
      <c r="AG3" s="3"/>
      <c r="AH3" s="3"/>
      <c r="AI3" s="3"/>
      <c r="AJ3" s="3"/>
      <c r="AK3" s="3"/>
      <c r="AL3" s="3"/>
      <c r="AM3" s="6"/>
      <c r="AN3" s="10"/>
      <c r="AO3" s="3"/>
      <c r="AP3" s="11"/>
      <c r="AQ3" s="30"/>
      <c r="AR3" s="12"/>
      <c r="AS3" s="2"/>
      <c r="AT3" s="2"/>
      <c r="AU3" s="3"/>
      <c r="AV3" s="3"/>
      <c r="AW3" s="3"/>
      <c r="AX3" s="3"/>
      <c r="AY3" s="3"/>
      <c r="AZ3" s="3"/>
      <c r="BA3" s="6"/>
      <c r="BB3" s="10"/>
      <c r="BC3" s="3"/>
      <c r="BD3" s="11"/>
      <c r="BE3" s="30"/>
      <c r="BF3" s="12"/>
      <c r="BG3" s="2"/>
      <c r="BH3" s="2"/>
      <c r="BI3" s="3"/>
      <c r="BJ3" s="3"/>
      <c r="BK3" s="3"/>
      <c r="BL3" s="3"/>
      <c r="BM3" s="3"/>
      <c r="BN3" s="3"/>
      <c r="BO3" s="6"/>
      <c r="BP3" s="10"/>
      <c r="BQ3" s="3"/>
      <c r="BR3" s="11"/>
      <c r="BS3" s="30"/>
      <c r="BT3" s="12"/>
      <c r="BU3" s="2"/>
      <c r="BV3" s="2"/>
      <c r="BW3" s="3"/>
      <c r="BX3" s="3"/>
      <c r="BY3" s="3"/>
      <c r="BZ3" s="3"/>
      <c r="CA3" s="3"/>
      <c r="CB3" s="3"/>
      <c r="CC3" s="6"/>
      <c r="CD3" s="10"/>
      <c r="CE3" s="3"/>
      <c r="CF3" s="11"/>
      <c r="CG3" s="30"/>
      <c r="CH3" s="12"/>
      <c r="CI3" s="2"/>
      <c r="CJ3" s="3"/>
      <c r="CK3" s="3"/>
      <c r="CL3" s="3"/>
      <c r="CM3" s="3"/>
      <c r="CN3" s="3"/>
      <c r="CO3" s="6"/>
      <c r="CP3" s="10"/>
      <c r="CQ3" s="3"/>
      <c r="CR3" s="11"/>
      <c r="CS3" s="12"/>
      <c r="CT3" s="2"/>
      <c r="CU3" s="3"/>
      <c r="CV3" s="3"/>
      <c r="CW3" s="3"/>
      <c r="CX3" s="3"/>
      <c r="CY3" s="3"/>
      <c r="CZ3" s="6"/>
      <c r="DA3" s="10"/>
      <c r="DB3" s="3"/>
      <c r="DC3" s="11"/>
      <c r="DD3" s="12"/>
      <c r="DE3" s="2"/>
      <c r="DF3" s="3"/>
      <c r="DG3" s="3"/>
      <c r="DH3" s="3"/>
      <c r="DI3" s="3"/>
      <c r="DJ3" s="3"/>
      <c r="DK3" s="6"/>
      <c r="DL3" s="10"/>
      <c r="DM3" s="3"/>
      <c r="DN3" s="11"/>
    </row>
    <row r="4" spans="1:118" ht="15" x14ac:dyDescent="0.2">
      <c r="A4" s="34"/>
      <c r="B4" s="35"/>
      <c r="C4" s="40" t="s">
        <v>57</v>
      </c>
      <c r="D4" s="41"/>
      <c r="E4" s="41"/>
      <c r="F4" s="31"/>
      <c r="G4" s="32"/>
      <c r="H4" s="21"/>
      <c r="I4" s="7"/>
      <c r="J4" s="23"/>
      <c r="K4" s="1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13"/>
      <c r="X4" s="6"/>
      <c r="Y4" s="10"/>
      <c r="Z4" s="3"/>
      <c r="AA4" s="11"/>
      <c r="AB4" s="30"/>
      <c r="AC4" s="26"/>
      <c r="AD4" s="2"/>
      <c r="AE4" s="2"/>
      <c r="AF4" s="2"/>
      <c r="AG4" s="3"/>
      <c r="AH4" s="3"/>
      <c r="AI4" s="3"/>
      <c r="AJ4" s="3"/>
      <c r="AK4" s="3"/>
      <c r="AL4" s="3"/>
      <c r="AM4" s="6"/>
      <c r="AN4" s="10"/>
      <c r="AO4" s="3"/>
      <c r="AP4" s="11"/>
      <c r="AQ4" s="30"/>
      <c r="AR4" s="12"/>
      <c r="AS4" s="2"/>
      <c r="AT4" s="2"/>
      <c r="AU4" s="3"/>
      <c r="AV4" s="3"/>
      <c r="AW4" s="3"/>
      <c r="AX4" s="3"/>
      <c r="AY4" s="3"/>
      <c r="AZ4" s="3"/>
      <c r="BA4" s="6"/>
      <c r="BB4" s="10"/>
      <c r="BC4" s="3"/>
      <c r="BD4" s="11"/>
      <c r="BE4" s="30"/>
      <c r="BF4" s="12"/>
      <c r="BG4" s="2"/>
      <c r="BH4" s="2"/>
      <c r="BI4" s="3"/>
      <c r="BJ4" s="3"/>
      <c r="BK4" s="3"/>
      <c r="BL4" s="3"/>
      <c r="BM4" s="3"/>
      <c r="BN4" s="3"/>
      <c r="BO4" s="6"/>
      <c r="BP4" s="10"/>
      <c r="BQ4" s="3"/>
      <c r="BR4" s="11"/>
      <c r="BS4" s="30"/>
      <c r="BT4" s="12"/>
      <c r="BU4" s="2"/>
      <c r="BV4" s="2"/>
      <c r="BW4" s="3"/>
      <c r="BX4" s="3"/>
      <c r="BY4" s="3"/>
      <c r="BZ4" s="3"/>
      <c r="CA4" s="3"/>
      <c r="CB4" s="3"/>
      <c r="CC4" s="6"/>
      <c r="CD4" s="10"/>
      <c r="CE4" s="3"/>
      <c r="CF4" s="11"/>
      <c r="CG4" s="30"/>
      <c r="CH4" s="12"/>
      <c r="CI4" s="2"/>
      <c r="CJ4" s="3"/>
      <c r="CK4" s="3"/>
      <c r="CL4" s="3"/>
      <c r="CM4" s="3"/>
      <c r="CN4" s="3"/>
      <c r="CO4" s="6"/>
      <c r="CP4" s="10"/>
      <c r="CQ4" s="3"/>
      <c r="CR4" s="11"/>
      <c r="CS4" s="12"/>
      <c r="CT4" s="2"/>
      <c r="CU4" s="3"/>
      <c r="CV4" s="3"/>
      <c r="CW4" s="3"/>
      <c r="CX4" s="3"/>
      <c r="CY4" s="3"/>
      <c r="CZ4" s="6"/>
      <c r="DA4" s="10"/>
      <c r="DB4" s="3"/>
      <c r="DC4" s="11"/>
      <c r="DD4" s="12"/>
      <c r="DE4" s="2"/>
      <c r="DF4" s="3"/>
      <c r="DG4" s="3"/>
      <c r="DH4" s="3"/>
      <c r="DI4" s="3"/>
      <c r="DJ4" s="3"/>
      <c r="DK4" s="6"/>
      <c r="DL4" s="10"/>
      <c r="DM4" s="3"/>
      <c r="DN4" s="11"/>
    </row>
    <row r="5" spans="1:118" ht="15" x14ac:dyDescent="0.2">
      <c r="A5" s="34">
        <v>1</v>
      </c>
      <c r="B5" s="35">
        <v>1</v>
      </c>
      <c r="C5" s="38" t="s">
        <v>46</v>
      </c>
      <c r="D5" s="9" t="s">
        <v>52</v>
      </c>
      <c r="E5" s="9" t="s">
        <v>55</v>
      </c>
      <c r="F5" s="31">
        <f xml:space="preserve"> AB5+AQ5+BE5+BS5</f>
        <v>342.65684774447345</v>
      </c>
      <c r="G5" s="32">
        <f>H5+I5+J5</f>
        <v>170.68</v>
      </c>
      <c r="H5" s="21">
        <f>X5+AM5+BA5+BO5+CC5+CO5+CZ5+DK5</f>
        <v>142.68</v>
      </c>
      <c r="I5" s="7">
        <f>Z5+AO5+BC5+BQ5+CE5+CQ5+DB5+DM5</f>
        <v>5</v>
      </c>
      <c r="J5" s="23">
        <f>R5+AG5+AU5+BI5+BW5+CJ5+CU5+DF5</f>
        <v>23</v>
      </c>
      <c r="K5" s="12">
        <v>42.86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3"/>
      <c r="X5" s="6">
        <f>IF(K5="DQ",0,K5+L5+M5+N5+O5+P5+Q5)</f>
        <v>42.86</v>
      </c>
      <c r="Y5" s="10">
        <f>R5</f>
        <v>0</v>
      </c>
      <c r="Z5" s="3">
        <f>(S5*5)+(T5*10)+(U5*10)+(V5*15)+(W5*20)</f>
        <v>0</v>
      </c>
      <c r="AA5" s="11">
        <f>IF(K5="DQ",0,X5+Y5+Z5)</f>
        <v>42.86</v>
      </c>
      <c r="AB5" s="30">
        <f>(MIN(AA$5:AA$16)/AA5)*100</f>
        <v>93.070461969202057</v>
      </c>
      <c r="AC5" s="12">
        <v>18.79</v>
      </c>
      <c r="AD5" s="2"/>
      <c r="AE5" s="2"/>
      <c r="AF5" s="2"/>
      <c r="AG5" s="3">
        <v>5</v>
      </c>
      <c r="AH5" s="3">
        <v>1</v>
      </c>
      <c r="AI5" s="3"/>
      <c r="AJ5" s="3"/>
      <c r="AK5" s="3"/>
      <c r="AL5" s="3"/>
      <c r="AM5" s="6">
        <f>IF(AC5="DQ",0,AC5+AD5+AE5+AF5)</f>
        <v>18.79</v>
      </c>
      <c r="AN5" s="10">
        <f>AG5</f>
        <v>5</v>
      </c>
      <c r="AO5" s="3">
        <f>(AH5*5)+(AI5*10)+(AJ5*10)+(AK5*15)+(AL5*20)</f>
        <v>5</v>
      </c>
      <c r="AP5" s="11">
        <f>IF(AC5="DQ",0,AM5+AN5+AO5)</f>
        <v>28.79</v>
      </c>
      <c r="AQ5" s="30">
        <f>(MIN(AP$5:AP$16)/AP5)*100</f>
        <v>75.547064953108716</v>
      </c>
      <c r="AR5" s="12">
        <v>31.89</v>
      </c>
      <c r="AS5" s="2"/>
      <c r="AT5" s="2"/>
      <c r="AU5" s="3">
        <v>0</v>
      </c>
      <c r="AV5" s="3"/>
      <c r="AW5" s="3"/>
      <c r="AX5" s="3"/>
      <c r="AY5" s="3"/>
      <c r="AZ5" s="3"/>
      <c r="BA5" s="6">
        <f>AR5+AS5+AT5</f>
        <v>31.89</v>
      </c>
      <c r="BB5" s="10">
        <f>AU5</f>
        <v>0</v>
      </c>
      <c r="BC5" s="3">
        <f>(AV5*5)+(AW5*10)+(AX5*10)+(AY5*15)+(AZ5*20)</f>
        <v>0</v>
      </c>
      <c r="BD5" s="11">
        <f>BA5+BB5+BC5</f>
        <v>31.89</v>
      </c>
      <c r="BE5" s="30">
        <f>(MIN(BD$5:BD$16)/BD5)*100</f>
        <v>100</v>
      </c>
      <c r="BF5" s="12">
        <v>49.14</v>
      </c>
      <c r="BG5" s="2"/>
      <c r="BH5" s="2"/>
      <c r="BI5" s="3">
        <v>18</v>
      </c>
      <c r="BJ5" s="3"/>
      <c r="BK5" s="3"/>
      <c r="BL5" s="3"/>
      <c r="BM5" s="3"/>
      <c r="BN5" s="3"/>
      <c r="BO5" s="6">
        <f>BF5+BG5+BH5</f>
        <v>49.14</v>
      </c>
      <c r="BP5" s="10">
        <f>BI5</f>
        <v>18</v>
      </c>
      <c r="BQ5" s="3">
        <f>(BJ5*5)+(BK5*10)+(BL5*10)+(BM5*15)+(BN5*20)</f>
        <v>0</v>
      </c>
      <c r="BR5" s="11">
        <f>IF(BF5="DQ",0,BO5+BP5+BQ5)</f>
        <v>67.14</v>
      </c>
      <c r="BS5" s="30">
        <f>(MIN(BR$5:BR$16)/BR5)*100</f>
        <v>74.039320822162651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30" t="e">
        <f>(MIN(CF$5:CF$16)/CF5)*100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 x14ac:dyDescent="0.2">
      <c r="A6" s="34">
        <v>2</v>
      </c>
      <c r="B6" s="35">
        <v>2</v>
      </c>
      <c r="C6" s="38" t="s">
        <v>49</v>
      </c>
      <c r="D6" s="9" t="s">
        <v>53</v>
      </c>
      <c r="E6" s="9" t="s">
        <v>55</v>
      </c>
      <c r="F6" s="31">
        <f xml:space="preserve"> AB6+AQ6+BE6+BS6</f>
        <v>335.1970513825928</v>
      </c>
      <c r="G6" s="32">
        <f>H6+I6+J6</f>
        <v>172.21</v>
      </c>
      <c r="H6" s="21">
        <f>X6+AM6+BA6+BO6+CC6+CO6+CZ6+DK6</f>
        <v>166.21</v>
      </c>
      <c r="I6" s="7">
        <f>Z6+AO6+BC6+BQ6+CE6+CQ6+DB6+DM6</f>
        <v>5</v>
      </c>
      <c r="J6" s="23">
        <f>R6+AG6+AU6+BI6+BW6+CJ6+CU6+DF6</f>
        <v>1</v>
      </c>
      <c r="K6" s="12">
        <v>40.5</v>
      </c>
      <c r="L6" s="2"/>
      <c r="M6" s="2"/>
      <c r="N6" s="2"/>
      <c r="O6" s="2"/>
      <c r="P6" s="2"/>
      <c r="Q6" s="2"/>
      <c r="R6" s="3">
        <v>0</v>
      </c>
      <c r="S6" s="3">
        <v>1</v>
      </c>
      <c r="T6" s="3"/>
      <c r="U6" s="3"/>
      <c r="V6" s="3"/>
      <c r="W6" s="13"/>
      <c r="X6" s="6">
        <f>IF(K6="DQ",0,K6+L6+M6+N6+O6+P6+Q6)</f>
        <v>40.5</v>
      </c>
      <c r="Y6" s="10">
        <f>R6</f>
        <v>0</v>
      </c>
      <c r="Z6" s="3">
        <f>(S6*5)+(T6*10)+(U6*10)+(V6*15)+(W6*20)</f>
        <v>5</v>
      </c>
      <c r="AA6" s="11">
        <f>IF(K6="DQ",0,X6+Y6+Z6)</f>
        <v>45.5</v>
      </c>
      <c r="AB6" s="30">
        <f>(MIN(AA$5:AA$16)/AA6)*100</f>
        <v>87.670329670329679</v>
      </c>
      <c r="AC6" s="12">
        <v>43.77</v>
      </c>
      <c r="AD6" s="2"/>
      <c r="AE6" s="2"/>
      <c r="AF6" s="2"/>
      <c r="AG6" s="3">
        <v>1</v>
      </c>
      <c r="AH6" s="3"/>
      <c r="AI6" s="3"/>
      <c r="AJ6" s="3"/>
      <c r="AK6" s="3"/>
      <c r="AL6" s="3"/>
      <c r="AM6" s="6">
        <f>IF(AC6="DQ",0,AC6+AD6+AE6+AF6)</f>
        <v>43.77</v>
      </c>
      <c r="AN6" s="10">
        <f>AG6</f>
        <v>1</v>
      </c>
      <c r="AO6" s="3">
        <f>(AH6*5)+(AI6*10)+(AJ6*10)+(AK6*15)+(AL6*20)</f>
        <v>0</v>
      </c>
      <c r="AP6" s="11">
        <f>IF(AC6="DQ",0,AM6+AN6+AO6)</f>
        <v>44.77</v>
      </c>
      <c r="AQ6" s="30">
        <f>(MIN(AP$5:AP$16)/AP6)*100</f>
        <v>48.581639490730396</v>
      </c>
      <c r="AR6" s="12">
        <v>32.229999999999997</v>
      </c>
      <c r="AS6" s="2"/>
      <c r="AT6" s="2"/>
      <c r="AU6" s="3">
        <v>0</v>
      </c>
      <c r="AV6" s="3"/>
      <c r="AW6" s="3"/>
      <c r="AX6" s="3"/>
      <c r="AY6" s="3"/>
      <c r="AZ6" s="3"/>
      <c r="BA6" s="6">
        <f>AR6+AS6+AT6</f>
        <v>32.229999999999997</v>
      </c>
      <c r="BB6" s="10">
        <f>AU6</f>
        <v>0</v>
      </c>
      <c r="BC6" s="3">
        <f>(AV6*5)+(AW6*10)+(AX6*10)+(AY6*15)+(AZ6*20)</f>
        <v>0</v>
      </c>
      <c r="BD6" s="11">
        <f>BA6+BB6+BC6</f>
        <v>32.229999999999997</v>
      </c>
      <c r="BE6" s="30">
        <f>(MIN(BD$5:BD$16)/BD6)*100</f>
        <v>98.945082221532743</v>
      </c>
      <c r="BF6" s="12">
        <v>49.71</v>
      </c>
      <c r="BG6" s="2"/>
      <c r="BH6" s="2"/>
      <c r="BI6" s="3">
        <v>0</v>
      </c>
      <c r="BJ6" s="3"/>
      <c r="BK6" s="3"/>
      <c r="BL6" s="3"/>
      <c r="BM6" s="3"/>
      <c r="BN6" s="3"/>
      <c r="BO6" s="6">
        <f>BF6+BG6+BH6</f>
        <v>49.71</v>
      </c>
      <c r="BP6" s="10">
        <f>BI6</f>
        <v>0</v>
      </c>
      <c r="BQ6" s="3">
        <f>(BJ6*5)+(BK6*10)+(BL6*10)+(BM6*15)+(BN6*20)</f>
        <v>0</v>
      </c>
      <c r="BR6" s="11">
        <f>IF(BF6="DQ",0,BO6+BP6+BQ6)</f>
        <v>49.71</v>
      </c>
      <c r="BS6" s="30">
        <f>(MIN(BR$5:BR$16)/BR6)*100</f>
        <v>100</v>
      </c>
      <c r="BT6" s="12"/>
      <c r="BU6" s="2"/>
      <c r="BV6" s="2"/>
      <c r="BW6" s="3"/>
      <c r="BX6" s="3"/>
      <c r="BY6" s="3"/>
      <c r="BZ6" s="3"/>
      <c r="CA6" s="3"/>
      <c r="CB6" s="3"/>
      <c r="CC6" s="6">
        <f>IF(BT6="DQ",0,BT6+BU6+BV6)</f>
        <v>0</v>
      </c>
      <c r="CD6" s="10">
        <f>BW6</f>
        <v>0</v>
      </c>
      <c r="CE6" s="3">
        <f>(BX6*5)+(BY6*10)+(BZ6*10)+(CA6*15)+(CB6*20)</f>
        <v>0</v>
      </c>
      <c r="CF6" s="11">
        <f>IF(BT6="DQ",0,CC6+CD6+CE6)</f>
        <v>0</v>
      </c>
      <c r="CG6" s="30" t="e">
        <f>(MIN(CF$5:CF$16)/CF6)*100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 x14ac:dyDescent="0.2">
      <c r="A7" s="34">
        <v>3</v>
      </c>
      <c r="B7" s="35">
        <v>3</v>
      </c>
      <c r="C7" s="38" t="s">
        <v>51</v>
      </c>
      <c r="D7" s="25" t="s">
        <v>52</v>
      </c>
      <c r="E7" s="39" t="s">
        <v>55</v>
      </c>
      <c r="F7" s="31">
        <f xml:space="preserve"> AB7+AQ7+BE7+BS7</f>
        <v>333.70493979429591</v>
      </c>
      <c r="G7" s="32">
        <f>H7+I7+J7</f>
        <v>177.31</v>
      </c>
      <c r="H7" s="21">
        <f>X7+AM7+BA7+BO7+CC7+CO7+CZ7+DK7</f>
        <v>175.31</v>
      </c>
      <c r="I7" s="7">
        <f>Z7+AO7+BC7+BQ7+CE7+CQ7+DB7+DM7</f>
        <v>0</v>
      </c>
      <c r="J7" s="23">
        <f>R7+AG7+AU7+BI7+BW7+CJ7+CU7+DF7</f>
        <v>2</v>
      </c>
      <c r="K7" s="12">
        <v>46.38</v>
      </c>
      <c r="L7" s="2"/>
      <c r="M7" s="2"/>
      <c r="N7" s="2"/>
      <c r="O7" s="2"/>
      <c r="P7" s="2"/>
      <c r="Q7" s="2"/>
      <c r="R7" s="3">
        <v>0</v>
      </c>
      <c r="S7" s="3"/>
      <c r="T7" s="3"/>
      <c r="U7" s="3"/>
      <c r="V7" s="3"/>
      <c r="W7" s="13"/>
      <c r="X7" s="6">
        <f>IF(K7="DQ",0,K7+L7+M7+N7+O7+P7+Q7)</f>
        <v>46.38</v>
      </c>
      <c r="Y7" s="10">
        <f>R7</f>
        <v>0</v>
      </c>
      <c r="Z7" s="3">
        <f>(S7*5)+(T7*10)+(U7*10)+(V7*15)+(W7*20)</f>
        <v>0</v>
      </c>
      <c r="AA7" s="11">
        <f>IF(K7="DQ",0,X7+Y7+Z7)</f>
        <v>46.38</v>
      </c>
      <c r="AB7" s="30">
        <f>(MIN(AA$5:AA$16)/AA7)*100</f>
        <v>86.006899525657616</v>
      </c>
      <c r="AC7" s="12">
        <v>20.75</v>
      </c>
      <c r="AD7" s="2"/>
      <c r="AE7" s="2"/>
      <c r="AF7" s="2"/>
      <c r="AG7" s="3">
        <v>1</v>
      </c>
      <c r="AH7" s="3"/>
      <c r="AI7" s="3"/>
      <c r="AJ7" s="3"/>
      <c r="AK7" s="3"/>
      <c r="AL7" s="3"/>
      <c r="AM7" s="6">
        <f>IF(AC7="DQ",0,AC7+AD7+AE7+AF7)</f>
        <v>20.75</v>
      </c>
      <c r="AN7" s="10">
        <f>AG7</f>
        <v>1</v>
      </c>
      <c r="AO7" s="3">
        <f>(AH7*5)+(AI7*10)+(AJ7*10)+(AK7*15)+(AL7*20)</f>
        <v>0</v>
      </c>
      <c r="AP7" s="11">
        <f>IF(AC7="DQ",0,AM7+AN7+AO7)</f>
        <v>21.75</v>
      </c>
      <c r="AQ7" s="30">
        <f>(MIN(AP$5:AP$16)/AP7)*100</f>
        <v>100</v>
      </c>
      <c r="AR7" s="12">
        <v>48.25</v>
      </c>
      <c r="AS7" s="2"/>
      <c r="AT7" s="2"/>
      <c r="AU7" s="3">
        <v>1</v>
      </c>
      <c r="AV7" s="3"/>
      <c r="AW7" s="3"/>
      <c r="AX7" s="3"/>
      <c r="AY7" s="3"/>
      <c r="AZ7" s="3"/>
      <c r="BA7" s="6">
        <f>AR7+AS7+AT7</f>
        <v>48.25</v>
      </c>
      <c r="BB7" s="10">
        <f>AU7</f>
        <v>1</v>
      </c>
      <c r="BC7" s="3">
        <f>(AV7*5)+(AW7*10)+(AX7*10)+(AY7*15)+(AZ7*20)</f>
        <v>0</v>
      </c>
      <c r="BD7" s="11">
        <f>BA7+BB7+BC7</f>
        <v>49.25</v>
      </c>
      <c r="BE7" s="30">
        <f>(MIN(BD$5:BD$16)/BD7)*100</f>
        <v>64.751269035532999</v>
      </c>
      <c r="BF7" s="12">
        <v>59.93</v>
      </c>
      <c r="BG7" s="2"/>
      <c r="BH7" s="2"/>
      <c r="BI7" s="3">
        <v>0</v>
      </c>
      <c r="BJ7" s="3"/>
      <c r="BK7" s="3"/>
      <c r="BL7" s="3"/>
      <c r="BM7" s="3"/>
      <c r="BN7" s="3"/>
      <c r="BO7" s="6">
        <f>BF7+BG7+BH7</f>
        <v>59.93</v>
      </c>
      <c r="BP7" s="10">
        <f>BI7</f>
        <v>0</v>
      </c>
      <c r="BQ7" s="3">
        <f>(BJ7*5)+(BK7*10)+(BL7*10)+(BM7*15)+(BN7*20)</f>
        <v>0</v>
      </c>
      <c r="BR7" s="11">
        <f>IF(BF7="DQ",0,BO7+BP7+BQ7)</f>
        <v>59.93</v>
      </c>
      <c r="BS7" s="30">
        <f>(MIN(BR$5:BR$16)/BR7)*100</f>
        <v>82.946771233105281</v>
      </c>
      <c r="BT7" s="12"/>
      <c r="BU7" s="2"/>
      <c r="BV7" s="2"/>
      <c r="BW7" s="3"/>
      <c r="BX7" s="3"/>
      <c r="BY7" s="3"/>
      <c r="BZ7" s="3"/>
      <c r="CA7" s="3"/>
      <c r="CB7" s="3"/>
      <c r="CC7" s="6">
        <f>IF(BT7="DQ",0,BT7+BU7+BV7)</f>
        <v>0</v>
      </c>
      <c r="CD7" s="10">
        <f>BW7</f>
        <v>0</v>
      </c>
      <c r="CE7" s="3">
        <f>(BX7*5)+(BY7*10)+(BZ7*10)+(CA7*15)+(CB7*20)</f>
        <v>0</v>
      </c>
      <c r="CF7" s="11">
        <f>IF(BT7="DQ",0,CC7+CD7+CE7)</f>
        <v>0</v>
      </c>
      <c r="CG7" s="30" t="e">
        <f>(MIN(CF$5:CF$16)/CF7)*100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(CJ7*5)+(CK7*10)+(CL7*10)+(CM7*15)+(CN7*20)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34">
        <v>8</v>
      </c>
      <c r="B8" s="35">
        <v>4</v>
      </c>
      <c r="C8" s="38" t="s">
        <v>50</v>
      </c>
      <c r="D8" s="25" t="s">
        <v>52</v>
      </c>
      <c r="E8" s="9" t="s">
        <v>55</v>
      </c>
      <c r="F8" s="31">
        <f xml:space="preserve"> AB8+AQ8+BE8+BS8</f>
        <v>277.07683438078925</v>
      </c>
      <c r="G8" s="32">
        <f>H8+I8+J8</f>
        <v>219.82999999999998</v>
      </c>
      <c r="H8" s="21">
        <f>X8+AM8+BA8+BO8+CC8+CO8+CZ8+DK8</f>
        <v>216.82999999999998</v>
      </c>
      <c r="I8" s="7">
        <f>Z8+AO8+BC8+BQ8+CE8+CQ8+DB8+DM8</f>
        <v>0</v>
      </c>
      <c r="J8" s="23">
        <f>R8+AG8+AU8+BI8+BW8+CJ8+CU8+DF8</f>
        <v>3</v>
      </c>
      <c r="K8" s="12">
        <v>83.81</v>
      </c>
      <c r="L8" s="2"/>
      <c r="M8" s="2"/>
      <c r="N8" s="2"/>
      <c r="O8" s="2"/>
      <c r="P8" s="27"/>
      <c r="Q8" s="2"/>
      <c r="R8" s="3">
        <v>0</v>
      </c>
      <c r="S8" s="3"/>
      <c r="T8" s="3"/>
      <c r="U8" s="3"/>
      <c r="V8" s="3"/>
      <c r="W8" s="13"/>
      <c r="X8" s="6">
        <f>IF(K8="DQ",0,K8+L8+M8+N8+O8+P8+Q8)</f>
        <v>83.81</v>
      </c>
      <c r="Y8" s="10">
        <f>R8</f>
        <v>0</v>
      </c>
      <c r="Z8" s="3">
        <f>(S8*5)+(T8*10)+(U8*10)+(V8*15)+(W8*20)</f>
        <v>0</v>
      </c>
      <c r="AA8" s="11">
        <f>IF(K8="DQ",0,X8+Y8+Z8)</f>
        <v>83.81</v>
      </c>
      <c r="AB8" s="30">
        <f>(MIN(AA$5:AA$16)/AA8)*100</f>
        <v>47.595752296861946</v>
      </c>
      <c r="AC8" s="12">
        <v>26.76</v>
      </c>
      <c r="AD8" s="2"/>
      <c r="AE8" s="2"/>
      <c r="AF8" s="2"/>
      <c r="AG8" s="3">
        <v>1</v>
      </c>
      <c r="AH8" s="3"/>
      <c r="AI8" s="3"/>
      <c r="AJ8" s="3"/>
      <c r="AK8" s="3"/>
      <c r="AL8" s="3"/>
      <c r="AM8" s="6">
        <f>IF(AC8="DQ",0,AC8+AD8+AE8+AF8)</f>
        <v>26.76</v>
      </c>
      <c r="AN8" s="10">
        <f>AG8</f>
        <v>1</v>
      </c>
      <c r="AO8" s="3">
        <f>(AH8*5)+(AI8*10)+(AJ8*10)+(AK8*15)+(AL8*20)</f>
        <v>0</v>
      </c>
      <c r="AP8" s="11">
        <f>IF(AC8="DQ",0,AM8+AN8+AO8)</f>
        <v>27.76</v>
      </c>
      <c r="AQ8" s="30">
        <f>(MIN(AP$5:AP$16)/AP8)*100</f>
        <v>78.350144092219026</v>
      </c>
      <c r="AR8" s="12">
        <v>40.74</v>
      </c>
      <c r="AS8" s="2"/>
      <c r="AT8" s="2"/>
      <c r="AU8" s="3">
        <v>1</v>
      </c>
      <c r="AV8" s="3"/>
      <c r="AW8" s="3"/>
      <c r="AX8" s="3"/>
      <c r="AY8" s="3"/>
      <c r="AZ8" s="3"/>
      <c r="BA8" s="6">
        <f>AR8+AS8+AT8</f>
        <v>40.74</v>
      </c>
      <c r="BB8" s="10">
        <f>AU8</f>
        <v>1</v>
      </c>
      <c r="BC8" s="3">
        <f>(AV8*5)+(AW8*10)+(AX8*10)+(AY8*15)+(AZ8*20)</f>
        <v>0</v>
      </c>
      <c r="BD8" s="11">
        <f>BA8+BB8+BC8</f>
        <v>41.74</v>
      </c>
      <c r="BE8" s="30">
        <f>(MIN(BD$5:BD$16)/BD8)*100</f>
        <v>76.401533301389563</v>
      </c>
      <c r="BF8" s="12">
        <v>65.52</v>
      </c>
      <c r="BG8" s="2"/>
      <c r="BH8" s="2"/>
      <c r="BI8" s="3">
        <v>1</v>
      </c>
      <c r="BJ8" s="3"/>
      <c r="BK8" s="3"/>
      <c r="BL8" s="3"/>
      <c r="BM8" s="3"/>
      <c r="BN8" s="3"/>
      <c r="BO8" s="6">
        <f>BF8+BG8+BH8</f>
        <v>65.52</v>
      </c>
      <c r="BP8" s="10">
        <f>BI8</f>
        <v>1</v>
      </c>
      <c r="BQ8" s="3">
        <f>(BJ8*5)+(BK8*10)+(BL8*10)+(BM8*15)+(BN8*20)</f>
        <v>0</v>
      </c>
      <c r="BR8" s="11">
        <f>IF(BF8="DQ",0,BO8+BP8+BQ8)</f>
        <v>66.52</v>
      </c>
      <c r="BS8" s="30">
        <f>(MIN(BR$5:BR$16)/BR8)*100</f>
        <v>74.729404690318702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30" t="e">
        <f>(MIN(CF$5:CF$16)/CF8)*100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34">
        <v>9</v>
      </c>
      <c r="B9" s="35">
        <v>5</v>
      </c>
      <c r="C9" s="8" t="s">
        <v>40</v>
      </c>
      <c r="D9" s="41" t="s">
        <v>52</v>
      </c>
      <c r="E9" s="41" t="s">
        <v>55</v>
      </c>
      <c r="F9" s="31">
        <f xml:space="preserve"> AB9+AQ9+BE9+BS9</f>
        <v>215.55253193504609</v>
      </c>
      <c r="G9" s="32">
        <f>H9+I9+J9</f>
        <v>268.39999999999998</v>
      </c>
      <c r="H9" s="21">
        <f>X9+AM9+BA9+BO9+CC9+CO9+CZ9+DK9</f>
        <v>225.39999999999998</v>
      </c>
      <c r="I9" s="7">
        <f>Z9+AO9+BC9+BQ9+CE9+CQ9+DB9+DM9</f>
        <v>10</v>
      </c>
      <c r="J9" s="23">
        <f>R9+AG9+AU9+BI9+BW9+CJ9+CU9+DF9</f>
        <v>33</v>
      </c>
      <c r="K9" s="12">
        <v>74.569999999999993</v>
      </c>
      <c r="L9" s="2"/>
      <c r="M9" s="2"/>
      <c r="N9" s="2"/>
      <c r="O9" s="2"/>
      <c r="P9" s="2"/>
      <c r="Q9" s="2"/>
      <c r="R9" s="3">
        <v>0</v>
      </c>
      <c r="S9" s="3"/>
      <c r="T9" s="3"/>
      <c r="U9" s="3"/>
      <c r="V9" s="3"/>
      <c r="W9" s="13"/>
      <c r="X9" s="6">
        <f>IF(K9="DQ",0,K9+L9+M9+N9+O9+P9+Q9)</f>
        <v>74.569999999999993</v>
      </c>
      <c r="Y9" s="10">
        <f>R9</f>
        <v>0</v>
      </c>
      <c r="Z9" s="3">
        <f>(S9*5)+(T9*10)+(U9*10)+(V9*15)+(W9*20)</f>
        <v>0</v>
      </c>
      <c r="AA9" s="11">
        <f>IF(K9="DQ",0,X9+Y9+Z9)</f>
        <v>74.569999999999993</v>
      </c>
      <c r="AB9" s="30">
        <f>(MIN(AA$5:AA$16)/AA9)*100</f>
        <v>53.493361941799655</v>
      </c>
      <c r="AC9" s="26">
        <v>29.13</v>
      </c>
      <c r="AD9" s="2"/>
      <c r="AE9" s="2"/>
      <c r="AF9" s="2"/>
      <c r="AG9" s="3">
        <v>8</v>
      </c>
      <c r="AH9" s="3"/>
      <c r="AI9" s="3"/>
      <c r="AJ9" s="3"/>
      <c r="AK9" s="3"/>
      <c r="AL9" s="3"/>
      <c r="AM9" s="6">
        <f>IF(AC9="DQ",0,AC9+AD9+AE9+AF9)</f>
        <v>29.13</v>
      </c>
      <c r="AN9" s="10">
        <f>AG9</f>
        <v>8</v>
      </c>
      <c r="AO9" s="3">
        <f>(AH9*5)+(AI9*10)+(AJ9*10)+(AK9*15)+(AL9*20)</f>
        <v>0</v>
      </c>
      <c r="AP9" s="11">
        <f>IF(AC9="DQ",0,AM9+AN9+AO9)</f>
        <v>37.129999999999995</v>
      </c>
      <c r="AQ9" s="30">
        <f>(MIN(AP$5:AP$16)/AP9)*100</f>
        <v>58.577969297064378</v>
      </c>
      <c r="AR9" s="12">
        <v>43.62</v>
      </c>
      <c r="AS9" s="2"/>
      <c r="AT9" s="2"/>
      <c r="AU9" s="3">
        <v>22</v>
      </c>
      <c r="AV9" s="3"/>
      <c r="AW9" s="3">
        <v>1</v>
      </c>
      <c r="AX9" s="3"/>
      <c r="AY9" s="3"/>
      <c r="AZ9" s="3"/>
      <c r="BA9" s="6">
        <f>IF(AR9="DQ",0,AR9+AS9+AT9)</f>
        <v>43.62</v>
      </c>
      <c r="BB9" s="10">
        <f>AU9</f>
        <v>22</v>
      </c>
      <c r="BC9" s="3">
        <f>(AV9*5)+(AW9*10)+(AX9*10)+(AY9*15)+(AZ9*20)</f>
        <v>10</v>
      </c>
      <c r="BD9" s="11">
        <f>IF(AR9="DQ",0,BA9+BB9+BC9)</f>
        <v>75.62</v>
      </c>
      <c r="BE9" s="30">
        <f>(MIN(BD$5:BD$16)/BD9)*100</f>
        <v>42.171383231949214</v>
      </c>
      <c r="BF9" s="12">
        <v>78.08</v>
      </c>
      <c r="BG9" s="2"/>
      <c r="BH9" s="2"/>
      <c r="BI9" s="3">
        <v>3</v>
      </c>
      <c r="BJ9" s="3"/>
      <c r="BK9" s="3"/>
      <c r="BL9" s="3"/>
      <c r="BM9" s="3"/>
      <c r="BN9" s="3"/>
      <c r="BO9" s="6">
        <f>IF(BF9="DQ",0,BF9+BG9+BH9)</f>
        <v>78.08</v>
      </c>
      <c r="BP9" s="10">
        <f>BI9</f>
        <v>3</v>
      </c>
      <c r="BQ9" s="3">
        <f>(BJ9*5)+(BK9*10)+(BL9*10)+(BM9*15)+(BN9*20)</f>
        <v>0</v>
      </c>
      <c r="BR9" s="11">
        <f>IF(BF9="DQ",0,BO9+BP9+BQ9)</f>
        <v>81.08</v>
      </c>
      <c r="BS9" s="30">
        <f>(MIN(BR$5:BR$16)/BR9)*100</f>
        <v>61.309817464232864</v>
      </c>
      <c r="BT9" s="12"/>
      <c r="BU9" s="2"/>
      <c r="BV9" s="2"/>
      <c r="BW9" s="3"/>
      <c r="BX9" s="3"/>
      <c r="BY9" s="3"/>
      <c r="BZ9" s="3"/>
      <c r="CA9" s="3"/>
      <c r="CB9" s="3"/>
      <c r="CC9" s="6">
        <f>IF(BT9="DQ",0,BT9+BU9+BV9)</f>
        <v>0</v>
      </c>
      <c r="CD9" s="10">
        <f>BW9</f>
        <v>0</v>
      </c>
      <c r="CE9" s="3">
        <f>(BX9*5)+(BY9*10)+(BZ9*10)+(CA9*15)+(CB9*20)</f>
        <v>0</v>
      </c>
      <c r="CF9" s="11">
        <f>IF(BT9="DQ",0,CC9+CD9+CE9)</f>
        <v>0</v>
      </c>
      <c r="CG9" s="30" t="e">
        <f>(MIN(CF$5:CF$16)/CF9)*100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(CJ9*5)+(CK9*10)+(CL9*10)+(CM9*15)+(CN9*20)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DF9/2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34">
        <v>12</v>
      </c>
      <c r="B10" s="35">
        <v>6</v>
      </c>
      <c r="C10" s="8" t="s">
        <v>42</v>
      </c>
      <c r="D10" s="9" t="s">
        <v>52</v>
      </c>
      <c r="E10" s="9" t="s">
        <v>55</v>
      </c>
      <c r="F10" s="31">
        <f xml:space="preserve"> AB10+AQ10+BE10+BS10</f>
        <v>167.93010450092316</v>
      </c>
      <c r="G10" s="32">
        <f>H10+I10+J10</f>
        <v>370.1</v>
      </c>
      <c r="H10" s="21">
        <f>X10+AM10+BA10+BO10+CC10+CO10+CZ10+DK10</f>
        <v>343.1</v>
      </c>
      <c r="I10" s="7">
        <f>Z10+AO10+BC10+BQ10+CE10+CQ10+DB10+DM10</f>
        <v>0</v>
      </c>
      <c r="J10" s="23">
        <f>R10+AG10+AU10+BI10+BW10+CJ10+CU10+DF10</f>
        <v>27</v>
      </c>
      <c r="K10" s="12">
        <v>140.93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3"/>
      <c r="X10" s="6">
        <f>IF(K10="DQ",0,K10+L10+M10+N10+O10+P10+Q10)</f>
        <v>140.93</v>
      </c>
      <c r="Y10" s="10">
        <f>R10</f>
        <v>0</v>
      </c>
      <c r="Z10" s="3">
        <f>(S10*5)+(T10*10)+(U10*10)+(V10*15)+(W10*20)</f>
        <v>0</v>
      </c>
      <c r="AA10" s="11">
        <f>IF(K10="DQ",0,X10+Y10+Z10)</f>
        <v>140.93</v>
      </c>
      <c r="AB10" s="30">
        <f>(MIN(AA$5:AA$16)/AA10)*100</f>
        <v>28.304832186191724</v>
      </c>
      <c r="AC10" s="12">
        <v>30</v>
      </c>
      <c r="AD10" s="2"/>
      <c r="AE10" s="2"/>
      <c r="AF10" s="2"/>
      <c r="AG10" s="3">
        <v>10</v>
      </c>
      <c r="AH10" s="3"/>
      <c r="AI10" s="3"/>
      <c r="AJ10" s="3"/>
      <c r="AK10" s="3"/>
      <c r="AL10" s="3"/>
      <c r="AM10" s="6">
        <f>IF(AC10="DQ",0,AC10+AD10+AE10+AF10)</f>
        <v>30</v>
      </c>
      <c r="AN10" s="10">
        <f>AG10</f>
        <v>10</v>
      </c>
      <c r="AO10" s="3">
        <f>(AH10*5)+(AI10*10)+(AJ10*10)+(AK10*15)+(AL10*20)</f>
        <v>0</v>
      </c>
      <c r="AP10" s="11">
        <f>IF(AC10="DQ",0,AM10+AN10+AO10)</f>
        <v>40</v>
      </c>
      <c r="AQ10" s="30">
        <f>(MIN(AP$5:AP$16)/AP10)*100</f>
        <v>54.374999999999993</v>
      </c>
      <c r="AR10" s="12">
        <v>82.7</v>
      </c>
      <c r="AS10" s="2"/>
      <c r="AT10" s="2"/>
      <c r="AU10" s="3">
        <v>0</v>
      </c>
      <c r="AV10" s="3"/>
      <c r="AW10" s="3"/>
      <c r="AX10" s="3"/>
      <c r="AY10" s="3"/>
      <c r="AZ10" s="3"/>
      <c r="BA10" s="6">
        <f>AR10+AS10+AT10</f>
        <v>82.7</v>
      </c>
      <c r="BB10" s="10">
        <f>AU10</f>
        <v>0</v>
      </c>
      <c r="BC10" s="3">
        <f>(AV10*5)+(AW10*10)+(AX10*10)+(AY10*15)+(AZ10*20)</f>
        <v>0</v>
      </c>
      <c r="BD10" s="11">
        <f>BA10+BB10+BC10</f>
        <v>82.7</v>
      </c>
      <c r="BE10" s="30">
        <f>(MIN(BD$5:BD$16)/BD10)*100</f>
        <v>38.561064087061666</v>
      </c>
      <c r="BF10" s="12">
        <v>89.47</v>
      </c>
      <c r="BG10" s="2"/>
      <c r="BH10" s="2"/>
      <c r="BI10" s="3">
        <v>17</v>
      </c>
      <c r="BJ10" s="3"/>
      <c r="BK10" s="3"/>
      <c r="BL10" s="3"/>
      <c r="BM10" s="3"/>
      <c r="BN10" s="3"/>
      <c r="BO10" s="6">
        <f>BF10+BG10+BH10</f>
        <v>89.47</v>
      </c>
      <c r="BP10" s="10">
        <f>BI10</f>
        <v>17</v>
      </c>
      <c r="BQ10" s="3">
        <f>(BJ10*5)+(BK10*10)+(BL10*10)+(BM10*15)+(BN10*20)</f>
        <v>0</v>
      </c>
      <c r="BR10" s="11">
        <f>IF(BF10="DQ",0,BO10+BP10+BQ10)</f>
        <v>106.47</v>
      </c>
      <c r="BS10" s="30">
        <f>(MIN(BR$5:BR$16)/BR10)*100</f>
        <v>46.689208227669766</v>
      </c>
      <c r="BT10" s="12"/>
      <c r="BU10" s="2"/>
      <c r="BV10" s="2"/>
      <c r="BW10" s="3"/>
      <c r="BX10" s="3"/>
      <c r="BY10" s="3"/>
      <c r="BZ10" s="3"/>
      <c r="CA10" s="3"/>
      <c r="CB10" s="3"/>
      <c r="CC10" s="6">
        <f>IF(BT10="DQ",0,BT10+BU10+BV10)</f>
        <v>0</v>
      </c>
      <c r="CD10" s="10">
        <f>BW10</f>
        <v>0</v>
      </c>
      <c r="CE10" s="3">
        <f>(BX10*5)+(BY10*10)+(BZ10*10)+(CA10*15)+(CB10*20)</f>
        <v>0</v>
      </c>
      <c r="CF10" s="11">
        <f>IF(BT10="DQ",0,CC10+CD10+CE10)</f>
        <v>0</v>
      </c>
      <c r="CG10" s="30" t="e">
        <f>(MIN(CF$5:CF$16)/CF10)*100</f>
        <v>#DIV/0!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CJ10/2</f>
        <v>0</v>
      </c>
      <c r="CQ10" s="3">
        <f>(CJ10*5)+(CK10*10)+(CL10*10)+(CM10*15)+(CN10*20)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CU10/2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DF10/2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34"/>
      <c r="B11" s="35"/>
      <c r="C11" s="40" t="s">
        <v>58</v>
      </c>
      <c r="D11" s="41"/>
      <c r="E11" s="41"/>
      <c r="F11" s="31"/>
      <c r="G11" s="32"/>
      <c r="H11" s="21"/>
      <c r="I11" s="7"/>
      <c r="J11" s="23"/>
      <c r="K11" s="1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13"/>
      <c r="X11" s="6"/>
      <c r="Y11" s="10"/>
      <c r="Z11" s="3"/>
      <c r="AA11" s="11"/>
      <c r="AB11" s="30"/>
      <c r="AC11" s="12"/>
      <c r="AD11" s="2"/>
      <c r="AE11" s="2"/>
      <c r="AF11" s="2"/>
      <c r="AG11" s="3"/>
      <c r="AH11" s="3"/>
      <c r="AI11" s="3"/>
      <c r="AJ11" s="3"/>
      <c r="AK11" s="3"/>
      <c r="AL11" s="3"/>
      <c r="AM11" s="6"/>
      <c r="AN11" s="10"/>
      <c r="AO11" s="3"/>
      <c r="AP11" s="11"/>
      <c r="AQ11" s="30"/>
      <c r="AR11" s="12"/>
      <c r="AS11" s="2"/>
      <c r="AT11" s="2"/>
      <c r="AU11" s="3"/>
      <c r="AV11" s="3"/>
      <c r="AW11" s="3"/>
      <c r="AX11" s="3"/>
      <c r="AY11" s="3"/>
      <c r="AZ11" s="3"/>
      <c r="BA11" s="6"/>
      <c r="BB11" s="10"/>
      <c r="BC11" s="3"/>
      <c r="BD11" s="11"/>
      <c r="BE11" s="30"/>
      <c r="BF11" s="12"/>
      <c r="BG11" s="2"/>
      <c r="BH11" s="2"/>
      <c r="BI11" s="3"/>
      <c r="BJ11" s="3"/>
      <c r="BK11" s="3"/>
      <c r="BL11" s="3"/>
      <c r="BM11" s="3"/>
      <c r="BN11" s="3"/>
      <c r="BO11" s="6"/>
      <c r="BP11" s="10"/>
      <c r="BQ11" s="3"/>
      <c r="BR11" s="11"/>
      <c r="BS11" s="30"/>
      <c r="BT11" s="12"/>
      <c r="BU11" s="2"/>
      <c r="BV11" s="2"/>
      <c r="BW11" s="3"/>
      <c r="BX11" s="3"/>
      <c r="BY11" s="3"/>
      <c r="BZ11" s="3"/>
      <c r="CA11" s="3"/>
      <c r="CB11" s="3"/>
      <c r="CC11" s="6"/>
      <c r="CD11" s="10"/>
      <c r="CE11" s="3"/>
      <c r="CF11" s="11"/>
      <c r="CG11" s="30"/>
      <c r="CH11" s="12"/>
      <c r="CI11" s="2"/>
      <c r="CJ11" s="3"/>
      <c r="CK11" s="3"/>
      <c r="CL11" s="3"/>
      <c r="CM11" s="3"/>
      <c r="CN11" s="3"/>
      <c r="CO11" s="6"/>
      <c r="CP11" s="10"/>
      <c r="CQ11" s="3"/>
      <c r="CR11" s="11"/>
      <c r="CS11" s="12"/>
      <c r="CT11" s="2"/>
      <c r="CU11" s="3"/>
      <c r="CV11" s="3"/>
      <c r="CW11" s="3"/>
      <c r="CX11" s="3"/>
      <c r="CY11" s="3"/>
      <c r="CZ11" s="6"/>
      <c r="DA11" s="10"/>
      <c r="DB11" s="3"/>
      <c r="DC11" s="11"/>
      <c r="DD11" s="12"/>
      <c r="DE11" s="2"/>
      <c r="DF11" s="3"/>
      <c r="DG11" s="3"/>
      <c r="DH11" s="3"/>
      <c r="DI11" s="3"/>
      <c r="DJ11" s="3"/>
      <c r="DK11" s="6"/>
      <c r="DL11" s="10"/>
      <c r="DM11" s="3"/>
      <c r="DN11" s="11"/>
    </row>
    <row r="12" spans="1:118" ht="15" x14ac:dyDescent="0.2">
      <c r="A12" s="34">
        <v>4</v>
      </c>
      <c r="B12" s="35">
        <v>1</v>
      </c>
      <c r="C12" s="38" t="s">
        <v>47</v>
      </c>
      <c r="D12" s="25" t="s">
        <v>52</v>
      </c>
      <c r="E12" s="39" t="s">
        <v>56</v>
      </c>
      <c r="F12" s="31">
        <f xml:space="preserve"> AB12+AQ12+BE12+BS12</f>
        <v>330.46832787977394</v>
      </c>
      <c r="G12" s="32">
        <f>H12+I12+J12</f>
        <v>172.53</v>
      </c>
      <c r="H12" s="21">
        <f>X12+AM12+BA12+BO12+CC12+CO12+CZ12+DK12</f>
        <v>167.53</v>
      </c>
      <c r="I12" s="7">
        <f>Z12+AO12+BC12+BQ12+CE12+CQ12+DB12+DM12</f>
        <v>0</v>
      </c>
      <c r="J12" s="23">
        <f>R12+AG12+AU12+BI12+BW12+CJ12+CU12+DF12</f>
        <v>5</v>
      </c>
      <c r="K12" s="12">
        <v>39.89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>IF(K12="DQ",0,K12+L12+M12+N12+O12+P12+Q12)</f>
        <v>39.89</v>
      </c>
      <c r="Y12" s="10">
        <f>R12</f>
        <v>0</v>
      </c>
      <c r="Z12" s="3">
        <f>(S12*5)+(T12*10)+(U12*10)+(V12*15)+(W12*20)</f>
        <v>0</v>
      </c>
      <c r="AA12" s="11">
        <f>IF(K12="DQ",0,X12+Y12+Z12)</f>
        <v>39.89</v>
      </c>
      <c r="AB12" s="30">
        <f>(MIN(AA$5:AA$16)/AA12)*100</f>
        <v>100</v>
      </c>
      <c r="AC12" s="12">
        <v>30.52</v>
      </c>
      <c r="AD12" s="2"/>
      <c r="AE12" s="2"/>
      <c r="AF12" s="2"/>
      <c r="AG12" s="3">
        <v>4</v>
      </c>
      <c r="AH12" s="3"/>
      <c r="AI12" s="3"/>
      <c r="AJ12" s="3"/>
      <c r="AK12" s="3"/>
      <c r="AL12" s="3"/>
      <c r="AM12" s="6">
        <f>IF(AC12="DQ",0,AC12+AD12+AE12+AF12)</f>
        <v>30.52</v>
      </c>
      <c r="AN12" s="10">
        <f>AG12</f>
        <v>4</v>
      </c>
      <c r="AO12" s="3">
        <f>(AH12*5)+(AI12*10)+(AJ12*10)+(AK12*15)+(AL12*20)</f>
        <v>0</v>
      </c>
      <c r="AP12" s="11">
        <f>IF(AC12="DQ",0,AM12+AN12+AO12)</f>
        <v>34.519999999999996</v>
      </c>
      <c r="AQ12" s="30">
        <f>(MIN(AP$5:AP$16)/AP12)*100</f>
        <v>63.006952491309399</v>
      </c>
      <c r="AR12" s="12">
        <v>37.06</v>
      </c>
      <c r="AS12" s="2"/>
      <c r="AT12" s="2"/>
      <c r="AU12" s="3">
        <v>0</v>
      </c>
      <c r="AV12" s="3"/>
      <c r="AW12" s="3"/>
      <c r="AX12" s="3"/>
      <c r="AY12" s="3"/>
      <c r="AZ12" s="3"/>
      <c r="BA12" s="6">
        <f>AR12+AS12+AT12</f>
        <v>37.06</v>
      </c>
      <c r="BB12" s="10">
        <f>AU12</f>
        <v>0</v>
      </c>
      <c r="BC12" s="3">
        <f>(AV12*5)+(AW12*10)+(AX12*10)+(AY12*15)+(AZ12*20)</f>
        <v>0</v>
      </c>
      <c r="BD12" s="11">
        <f>BA12+BB12+BC12</f>
        <v>37.06</v>
      </c>
      <c r="BE12" s="30">
        <f>(MIN(BD$5:BD$16)/BD12)*100</f>
        <v>86.049649217485154</v>
      </c>
      <c r="BF12" s="12">
        <v>60.06</v>
      </c>
      <c r="BG12" s="2"/>
      <c r="BH12" s="2"/>
      <c r="BI12" s="3">
        <v>1</v>
      </c>
      <c r="BJ12" s="3"/>
      <c r="BK12" s="3"/>
      <c r="BL12" s="3"/>
      <c r="BM12" s="3"/>
      <c r="BN12" s="3"/>
      <c r="BO12" s="6">
        <f>BF12+BG12+BH12</f>
        <v>60.06</v>
      </c>
      <c r="BP12" s="10">
        <f>BI12</f>
        <v>1</v>
      </c>
      <c r="BQ12" s="3">
        <f>(BJ12*5)+(BK12*10)+(BL12*10)+(BM12*15)+(BN12*20)</f>
        <v>0</v>
      </c>
      <c r="BR12" s="11">
        <f>IF(BF12="DQ",0,BO12+BP12+BQ12)</f>
        <v>61.06</v>
      </c>
      <c r="BS12" s="30">
        <f>(MIN(BR$5:BR$16)/BR12)*100</f>
        <v>81.411726170979364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IF(BT12="DQ",0,BT12+BU12+BV12)</f>
        <v>0</v>
      </c>
      <c r="CD12" s="10">
        <f>BW12</f>
        <v>0</v>
      </c>
      <c r="CE12" s="3">
        <f>(BX12*5)+(BY12*10)+(BZ12*10)+(CA12*15)+(CB12*20)</f>
        <v>0</v>
      </c>
      <c r="CF12" s="11">
        <f>IF(BT12="DQ",0,CC12+CD12+CE12)</f>
        <v>0</v>
      </c>
      <c r="CG12" s="30" t="e">
        <f>(MIN(CF$5:CF$16)/CF12)*100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(CJ12*5)+(CK12*10)+(CL12*10)+(CM12*15)+(CN12*20)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DF12/2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34">
        <v>6</v>
      </c>
      <c r="B13" s="35">
        <v>2</v>
      </c>
      <c r="C13" s="8" t="s">
        <v>44</v>
      </c>
      <c r="D13" s="25" t="s">
        <v>52</v>
      </c>
      <c r="E13" s="9" t="s">
        <v>56</v>
      </c>
      <c r="F13" s="31">
        <f xml:space="preserve"> AB13+AQ13+BE13+BS13</f>
        <v>285.28881006351685</v>
      </c>
      <c r="G13" s="32">
        <f>H13+I13+J13</f>
        <v>201.10000000000002</v>
      </c>
      <c r="H13" s="21">
        <f>X13+AM13+BA13+BO13+CC13+CO13+CZ13+DK13</f>
        <v>195.10000000000002</v>
      </c>
      <c r="I13" s="7">
        <f>Z13+AO13+BC13+BQ13+CE13+CQ13+DB13+DM13</f>
        <v>5</v>
      </c>
      <c r="J13" s="23">
        <f>R13+AG13+AU13+BI13+BW13+CJ13+CU13+DF13</f>
        <v>1</v>
      </c>
      <c r="K13" s="12">
        <v>61.95</v>
      </c>
      <c r="L13" s="2"/>
      <c r="M13" s="2"/>
      <c r="N13" s="2"/>
      <c r="O13" s="2"/>
      <c r="P13" s="2"/>
      <c r="Q13" s="2"/>
      <c r="R13" s="3">
        <v>0</v>
      </c>
      <c r="S13" s="3">
        <v>1</v>
      </c>
      <c r="T13" s="3"/>
      <c r="U13" s="3"/>
      <c r="V13" s="3"/>
      <c r="W13" s="13"/>
      <c r="X13" s="6">
        <f>IF(K13="DQ",0,K13+L13+M13+N13+O13+P13+Q13)</f>
        <v>61.95</v>
      </c>
      <c r="Y13" s="10">
        <f>R13</f>
        <v>0</v>
      </c>
      <c r="Z13" s="3">
        <f>(S13*5)+(T13*10)+(U13*10)+(V13*15)+(W13*20)</f>
        <v>5</v>
      </c>
      <c r="AA13" s="11">
        <f>IF(K13="DQ",0,X13+Y13+Z13)</f>
        <v>66.95</v>
      </c>
      <c r="AB13" s="30">
        <f>(MIN(AA$5:AA$16)/AA13)*100</f>
        <v>59.58177744585511</v>
      </c>
      <c r="AC13" s="12">
        <v>31.57</v>
      </c>
      <c r="AD13" s="2"/>
      <c r="AE13" s="2"/>
      <c r="AF13" s="2"/>
      <c r="AG13" s="3">
        <v>1</v>
      </c>
      <c r="AH13" s="3"/>
      <c r="AI13" s="3"/>
      <c r="AJ13" s="3"/>
      <c r="AK13" s="3"/>
      <c r="AL13" s="3"/>
      <c r="AM13" s="6">
        <f>IF(AC13="DQ",0,AC13+AD13+AE13+AF13)</f>
        <v>31.57</v>
      </c>
      <c r="AN13" s="10">
        <f>AG13</f>
        <v>1</v>
      </c>
      <c r="AO13" s="3">
        <f>(AH13*5)+(AI13*10)+(AJ13*10)+(AK13*15)+(AL13*20)</f>
        <v>0</v>
      </c>
      <c r="AP13" s="11">
        <f>IF(AC13="DQ",0,AM13+AN13+AO13)</f>
        <v>32.57</v>
      </c>
      <c r="AQ13" s="30">
        <f>(MIN(AP$5:AP$16)/AP13)*100</f>
        <v>66.779244703715079</v>
      </c>
      <c r="AR13" s="12">
        <v>43.37</v>
      </c>
      <c r="AS13" s="2"/>
      <c r="AT13" s="2"/>
      <c r="AU13" s="3">
        <v>0</v>
      </c>
      <c r="AV13" s="3"/>
      <c r="AW13" s="3"/>
      <c r="AX13" s="3"/>
      <c r="AY13" s="3"/>
      <c r="AZ13" s="3"/>
      <c r="BA13" s="6">
        <f>AR13+AS13+AT13</f>
        <v>43.37</v>
      </c>
      <c r="BB13" s="10">
        <f>AU13</f>
        <v>0</v>
      </c>
      <c r="BC13" s="3">
        <f>(AV13*5)+(AW13*10)+(AX13*10)+(AY13*15)+(AZ13*20)</f>
        <v>0</v>
      </c>
      <c r="BD13" s="11">
        <f>BA13+BB13+BC13</f>
        <v>43.37</v>
      </c>
      <c r="BE13" s="30">
        <f>(MIN(BD$5:BD$16)/BD13)*100</f>
        <v>73.530089923910552</v>
      </c>
      <c r="BF13" s="12">
        <v>58.21</v>
      </c>
      <c r="BG13" s="2"/>
      <c r="BH13" s="2"/>
      <c r="BI13" s="3">
        <v>0</v>
      </c>
      <c r="BJ13" s="3"/>
      <c r="BK13" s="3"/>
      <c r="BL13" s="3"/>
      <c r="BM13" s="3"/>
      <c r="BN13" s="3"/>
      <c r="BO13" s="6">
        <f>BF13+BG13+BH13</f>
        <v>58.21</v>
      </c>
      <c r="BP13" s="10">
        <f>BI13</f>
        <v>0</v>
      </c>
      <c r="BQ13" s="3">
        <f>(BJ13*5)+(BK13*10)+(BL13*10)+(BM13*15)+(BN13*20)</f>
        <v>0</v>
      </c>
      <c r="BR13" s="11">
        <f>IF(BF13="DQ",0,BO13+BP13+BQ13)</f>
        <v>58.21</v>
      </c>
      <c r="BS13" s="30">
        <f>(MIN(BR$5:BR$16)/BR13)*100</f>
        <v>85.397697990036079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>IF(BT13="DQ",0,BT13+BU13+BV13)</f>
        <v>0</v>
      </c>
      <c r="CD13" s="10">
        <f>BW13</f>
        <v>0</v>
      </c>
      <c r="CE13" s="3">
        <f>(BX13*5)+(BY13*10)+(BZ13*10)+(CA13*15)+(CB13*20)</f>
        <v>0</v>
      </c>
      <c r="CF13" s="11">
        <f>IF(BT13="DQ",0,CC13+CD13+CE13)</f>
        <v>0</v>
      </c>
      <c r="CG13" s="30" t="e">
        <f>(MIN(CF$5:CF$16)/CF13)*100</f>
        <v>#DIV/0!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(CJ13*5)+(CK13*10)+(CL13*10)+(CM13*15)+(CN13*20)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DF13/2</f>
        <v>0</v>
      </c>
      <c r="DM13" s="3">
        <f>(DG13*3)+(DH13*5)+(DI13*5)+(DJ13*20)</f>
        <v>0</v>
      </c>
      <c r="DN13" s="11">
        <f>DK13+DL13+DM13</f>
        <v>0</v>
      </c>
    </row>
    <row r="14" spans="1:118" ht="15" x14ac:dyDescent="0.2">
      <c r="A14" s="34">
        <v>7</v>
      </c>
      <c r="B14" s="35">
        <v>3</v>
      </c>
      <c r="C14" s="38" t="s">
        <v>45</v>
      </c>
      <c r="D14" s="41" t="s">
        <v>52</v>
      </c>
      <c r="E14" s="39" t="s">
        <v>56</v>
      </c>
      <c r="F14" s="31">
        <f xml:space="preserve"> AB14+AQ14+BE14+BS14</f>
        <v>280.14069147932486</v>
      </c>
      <c r="G14" s="32">
        <f>H14+I14+J14</f>
        <v>206.57</v>
      </c>
      <c r="H14" s="21">
        <f>X14+AM14+BA14+BO14+CC14+CO14+CZ14+DK14</f>
        <v>165.57</v>
      </c>
      <c r="I14" s="7">
        <f>Z14+AO14+BC14+BQ14+CE14+CQ14+DB14+DM14</f>
        <v>20</v>
      </c>
      <c r="J14" s="23">
        <f>R14+AG14+AU14+BI14+BW14+CJ14+CU14+DF14</f>
        <v>21</v>
      </c>
      <c r="K14" s="12">
        <v>59.39</v>
      </c>
      <c r="L14" s="2"/>
      <c r="M14" s="2"/>
      <c r="N14" s="2"/>
      <c r="O14" s="2"/>
      <c r="P14" s="2"/>
      <c r="Q14" s="2"/>
      <c r="R14" s="3">
        <v>0</v>
      </c>
      <c r="S14" s="3"/>
      <c r="T14" s="3"/>
      <c r="U14" s="3"/>
      <c r="V14" s="3"/>
      <c r="W14" s="13"/>
      <c r="X14" s="6">
        <f>IF(K14="DQ",0,K14+L14+M14+N14+O14+P14+Q14)</f>
        <v>59.39</v>
      </c>
      <c r="Y14" s="10">
        <f>R14</f>
        <v>0</v>
      </c>
      <c r="Z14" s="3">
        <f>(S14*5)+(T14*10)+(U14*10)+(V14*15)+(W14*20)</f>
        <v>0</v>
      </c>
      <c r="AA14" s="11">
        <f>IF(K14="DQ",0,X14+Y14+Z14)</f>
        <v>59.39</v>
      </c>
      <c r="AB14" s="30">
        <f>(MIN(AA$5:AA$16)/AA14)*100</f>
        <v>67.166189594207779</v>
      </c>
      <c r="AC14" s="12">
        <v>22.12</v>
      </c>
      <c r="AD14" s="2"/>
      <c r="AE14" s="2"/>
      <c r="AF14" s="2"/>
      <c r="AG14" s="3">
        <v>15</v>
      </c>
      <c r="AH14" s="3"/>
      <c r="AI14" s="3">
        <v>1</v>
      </c>
      <c r="AJ14" s="3"/>
      <c r="AK14" s="3"/>
      <c r="AL14" s="3"/>
      <c r="AM14" s="6">
        <f>IF(AC14="DQ",0,AC14+AD14+AE14+AF14)</f>
        <v>22.12</v>
      </c>
      <c r="AN14" s="10">
        <f>AG14</f>
        <v>15</v>
      </c>
      <c r="AO14" s="3">
        <f>(AH14*5)+(AI14*10)+(AJ14*10)+(AK14*15)+(AL14*20)</f>
        <v>10</v>
      </c>
      <c r="AP14" s="11">
        <f>IF(AC14="DQ",0,AM14+AN14+AO14)</f>
        <v>47.120000000000005</v>
      </c>
      <c r="AQ14" s="30">
        <f>(MIN(AP$5:AP$16)/AP14)*100</f>
        <v>46.158743633276735</v>
      </c>
      <c r="AR14" s="12">
        <v>35.51</v>
      </c>
      <c r="AS14" s="2"/>
      <c r="AT14" s="2"/>
      <c r="AU14" s="3">
        <v>0</v>
      </c>
      <c r="AV14" s="3"/>
      <c r="AW14" s="3"/>
      <c r="AX14" s="3"/>
      <c r="AY14" s="3"/>
      <c r="AZ14" s="3"/>
      <c r="BA14" s="6">
        <f>AR14+AS14+AT14</f>
        <v>35.51</v>
      </c>
      <c r="BB14" s="10">
        <f>AU14</f>
        <v>0</v>
      </c>
      <c r="BC14" s="3">
        <f>(AV14*5)+(AW14*10)+(AX14*10)+(AY14*15)+(AZ14*20)</f>
        <v>0</v>
      </c>
      <c r="BD14" s="11">
        <f>BA14+BB14+BC14</f>
        <v>35.51</v>
      </c>
      <c r="BE14" s="30">
        <f>(MIN(BD$5:BD$16)/BD14)*100</f>
        <v>89.805688538439881</v>
      </c>
      <c r="BF14" s="12">
        <v>48.55</v>
      </c>
      <c r="BG14" s="2"/>
      <c r="BH14" s="2"/>
      <c r="BI14" s="3">
        <v>6</v>
      </c>
      <c r="BJ14" s="3"/>
      <c r="BK14" s="3"/>
      <c r="BL14" s="3">
        <v>1</v>
      </c>
      <c r="BM14" s="3"/>
      <c r="BN14" s="3"/>
      <c r="BO14" s="6">
        <f>BF14+BG14+BH14</f>
        <v>48.55</v>
      </c>
      <c r="BP14" s="10">
        <f>BI14</f>
        <v>6</v>
      </c>
      <c r="BQ14" s="3">
        <f>(BJ14*5)+(BK14*10)+(BL14*10)+(BM14*15)+(BN14*20)</f>
        <v>10</v>
      </c>
      <c r="BR14" s="11">
        <f>IF(BF14="DQ",0,BO14+BP14+BQ14)</f>
        <v>64.55</v>
      </c>
      <c r="BS14" s="30">
        <f>(MIN(BR$5:BR$16)/BR14)*100</f>
        <v>77.010069713400469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>IF(BT14="DQ",0,BT14+BU14+BV14)</f>
        <v>0</v>
      </c>
      <c r="CD14" s="10">
        <f>BW14</f>
        <v>0</v>
      </c>
      <c r="CE14" s="3">
        <f>(BX14*5)+(BY14*10)+(BZ14*10)+(CA14*15)+(CB14*20)</f>
        <v>0</v>
      </c>
      <c r="CF14" s="11">
        <f>IF(BT14="DQ",0,CC14+CD14+CE14)</f>
        <v>0</v>
      </c>
      <c r="CG14" s="30" t="e">
        <f>(MIN(CF$5:CF$16)/CF14)*100</f>
        <v>#DIV/0!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CJ14/2</f>
        <v>0</v>
      </c>
      <c r="CQ14" s="3">
        <f>(CJ14*5)+(CK14*10)+(CL14*10)+(CM14*15)+(CN14*20)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CU14/2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DF14/2</f>
        <v>0</v>
      </c>
      <c r="DM14" s="3">
        <f>(DG14*3)+(DH14*5)+(DI14*5)+(DJ14*20)</f>
        <v>0</v>
      </c>
      <c r="DN14" s="11">
        <f>DK14+DL14+DM14</f>
        <v>0</v>
      </c>
    </row>
    <row r="15" spans="1:118" ht="15" x14ac:dyDescent="0.2">
      <c r="A15" s="34">
        <v>10</v>
      </c>
      <c r="B15" s="35">
        <v>4</v>
      </c>
      <c r="C15" s="38" t="s">
        <v>41</v>
      </c>
      <c r="D15" s="25" t="s">
        <v>52</v>
      </c>
      <c r="E15" s="39" t="s">
        <v>56</v>
      </c>
      <c r="F15" s="31">
        <f xml:space="preserve"> AB15+AQ15+BE15+BS15</f>
        <v>203.93032540203922</v>
      </c>
      <c r="G15" s="32">
        <f>H15+I15+J15</f>
        <v>291.14000000000004</v>
      </c>
      <c r="H15" s="21">
        <f>X15+AM15+BA15+BO15+CC15+CO15+CZ15+DK15</f>
        <v>268.14000000000004</v>
      </c>
      <c r="I15" s="7">
        <f>Z15+AO15+BC15+BQ15+CE15+CQ15+DB15+DM15</f>
        <v>10</v>
      </c>
      <c r="J15" s="23">
        <f>R15+AG15+AU15+BI15+BW15+CJ15+CU15+DF15</f>
        <v>13</v>
      </c>
      <c r="K15" s="12">
        <v>96.18</v>
      </c>
      <c r="L15" s="2"/>
      <c r="M15" s="2"/>
      <c r="N15" s="2"/>
      <c r="O15" s="2"/>
      <c r="P15" s="2"/>
      <c r="Q15" s="2"/>
      <c r="R15" s="3">
        <v>0</v>
      </c>
      <c r="S15" s="3">
        <v>2</v>
      </c>
      <c r="T15" s="3"/>
      <c r="U15" s="3"/>
      <c r="V15" s="3"/>
      <c r="W15" s="13"/>
      <c r="X15" s="6">
        <f>IF(K15="DQ",0,K15+L15+M15+N15+O15+P15+Q15)</f>
        <v>96.18</v>
      </c>
      <c r="Y15" s="10">
        <f>R15</f>
        <v>0</v>
      </c>
      <c r="Z15" s="3">
        <f>(S15*5)+(T15*10)+(U15*10)+(V15*15)+(W15*20)</f>
        <v>10</v>
      </c>
      <c r="AA15" s="11">
        <f>IF(K15="DQ",0,X15+Y15+Z15)</f>
        <v>106.18</v>
      </c>
      <c r="AB15" s="30">
        <f>(MIN(AA$5:AA$16)/AA15)*100</f>
        <v>37.568280278771894</v>
      </c>
      <c r="AC15" s="12">
        <v>51.27</v>
      </c>
      <c r="AD15" s="2"/>
      <c r="AE15" s="2"/>
      <c r="AF15" s="2"/>
      <c r="AG15" s="3">
        <v>11</v>
      </c>
      <c r="AH15" s="3"/>
      <c r="AI15" s="3"/>
      <c r="AJ15" s="3"/>
      <c r="AK15" s="3"/>
      <c r="AL15" s="3"/>
      <c r="AM15" s="6">
        <f>IF(AC15="DQ",0,AC15+AD15+AE15+AF15)</f>
        <v>51.27</v>
      </c>
      <c r="AN15" s="10">
        <f>AG15</f>
        <v>11</v>
      </c>
      <c r="AO15" s="3">
        <f>(AH15*5)+(AI15*10)+(AJ15*10)+(AK15*15)+(AL15*20)</f>
        <v>0</v>
      </c>
      <c r="AP15" s="11">
        <f>IF(AC15="DQ",0,AM15+AN15+AO15)</f>
        <v>62.27</v>
      </c>
      <c r="AQ15" s="30">
        <f>(MIN(AP$5:AP$16)/AP15)*100</f>
        <v>34.928537016219686</v>
      </c>
      <c r="AR15" s="12">
        <v>54.33</v>
      </c>
      <c r="AS15" s="2"/>
      <c r="AT15" s="2"/>
      <c r="AU15" s="3">
        <v>1</v>
      </c>
      <c r="AV15" s="3"/>
      <c r="AW15" s="3"/>
      <c r="AX15" s="3"/>
      <c r="AY15" s="3"/>
      <c r="AZ15" s="3"/>
      <c r="BA15" s="6">
        <f>AR15+AS15+AT15</f>
        <v>54.33</v>
      </c>
      <c r="BB15" s="10">
        <f>AU15</f>
        <v>1</v>
      </c>
      <c r="BC15" s="3">
        <f>(AV15*5)+(AW15*10)+(AX15*10)+(AY15*15)+(AZ15*20)</f>
        <v>0</v>
      </c>
      <c r="BD15" s="11">
        <f>BA15+BB15+BC15</f>
        <v>55.33</v>
      </c>
      <c r="BE15" s="30">
        <f>(MIN(BD$5:BD$16)/BD15)*100</f>
        <v>57.636002168805355</v>
      </c>
      <c r="BF15" s="12">
        <v>66.36</v>
      </c>
      <c r="BG15" s="2"/>
      <c r="BH15" s="2"/>
      <c r="BI15" s="3">
        <v>1</v>
      </c>
      <c r="BJ15" s="3"/>
      <c r="BK15" s="3"/>
      <c r="BL15" s="3"/>
      <c r="BM15" s="3"/>
      <c r="BN15" s="3"/>
      <c r="BO15" s="6">
        <f>BF15+BG15+BH15</f>
        <v>66.36</v>
      </c>
      <c r="BP15" s="10">
        <f>BI15</f>
        <v>1</v>
      </c>
      <c r="BQ15" s="3">
        <f>(BJ15*5)+(BK15*10)+(BL15*10)+(BM15*15)+(BN15*20)</f>
        <v>0</v>
      </c>
      <c r="BR15" s="11">
        <f>IF(BF15="DQ",0,BO15+BP15+BQ15)</f>
        <v>67.36</v>
      </c>
      <c r="BS15" s="30">
        <f>(MIN(BR$5:BR$16)/BR15)*100</f>
        <v>73.797505938242281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>IF(BT15="DQ",0,BT15+BU15+BV15)</f>
        <v>0</v>
      </c>
      <c r="CD15" s="10">
        <f>BW15</f>
        <v>0</v>
      </c>
      <c r="CE15" s="3">
        <f>(BX15*5)+(BY15*10)+(BZ15*10)+(CA15*15)+(CB15*20)</f>
        <v>0</v>
      </c>
      <c r="CF15" s="11">
        <f>IF(BT15="DQ",0,CC15+CD15+CE15)</f>
        <v>0</v>
      </c>
      <c r="CG15" s="30" t="e">
        <f>(MIN(CF$5:CF$16)/CF15)*100</f>
        <v>#DIV/0!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CJ15/2</f>
        <v>0</v>
      </c>
      <c r="CQ15" s="3">
        <f>(CJ15*5)+(CK15*10)+(CL15*10)+(CM15*15)+(CN15*20)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CU15/2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DF15/2</f>
        <v>0</v>
      </c>
      <c r="DM15" s="3">
        <f>(DG15*3)+(DH15*5)+(DI15*5)+(DJ15*20)</f>
        <v>0</v>
      </c>
      <c r="DN15" s="11">
        <f>DK15+DL15+DM15</f>
        <v>0</v>
      </c>
    </row>
    <row r="16" spans="1:118" ht="15" x14ac:dyDescent="0.2">
      <c r="A16" s="34">
        <v>11</v>
      </c>
      <c r="B16" s="35">
        <v>5</v>
      </c>
      <c r="C16" s="8" t="s">
        <v>48</v>
      </c>
      <c r="D16" s="41" t="s">
        <v>52</v>
      </c>
      <c r="E16" s="39" t="s">
        <v>56</v>
      </c>
      <c r="F16" s="31">
        <f xml:space="preserve"> AB16+AQ16+BE16+BS16</f>
        <v>180.78496385930708</v>
      </c>
      <c r="G16" s="32">
        <f>H16+I16+J16</f>
        <v>329.90999999999997</v>
      </c>
      <c r="H16" s="21">
        <f>X16+AM16+BA16+BO16+CC16+CO16+CZ16+DK16</f>
        <v>289.90999999999997</v>
      </c>
      <c r="I16" s="7">
        <f>Z16+AO16+BC16+BQ16+CE16+CQ16+DB16+DM16</f>
        <v>10</v>
      </c>
      <c r="J16" s="23">
        <f>R16+AG16+AU16+BI16+BW16+CJ16+CU16+DF16</f>
        <v>30</v>
      </c>
      <c r="K16" s="12">
        <v>98.52</v>
      </c>
      <c r="L16" s="2"/>
      <c r="M16" s="2"/>
      <c r="N16" s="2"/>
      <c r="O16" s="2"/>
      <c r="P16" s="2"/>
      <c r="Q16" s="2"/>
      <c r="R16" s="3">
        <v>0</v>
      </c>
      <c r="S16" s="3"/>
      <c r="T16" s="3"/>
      <c r="U16" s="3"/>
      <c r="V16" s="3"/>
      <c r="W16" s="13"/>
      <c r="X16" s="6">
        <f>IF(K16="DQ",0,K16+L16+M16+N16+O16+P16+Q16)</f>
        <v>98.52</v>
      </c>
      <c r="Y16" s="10">
        <f>R16</f>
        <v>0</v>
      </c>
      <c r="Z16" s="3">
        <f>(S16*5)+(T16*10)+(U16*10)+(V16*15)+(W16*20)</f>
        <v>0</v>
      </c>
      <c r="AA16" s="11">
        <f>IF(K16="DQ",0,X16+Y16+Z16)</f>
        <v>98.52</v>
      </c>
      <c r="AB16" s="30">
        <f>(MIN(AA$5:AA$16)/AA16)*100</f>
        <v>40.489240763296799</v>
      </c>
      <c r="AC16" s="12">
        <v>33.4</v>
      </c>
      <c r="AD16" s="2"/>
      <c r="AE16" s="2"/>
      <c r="AF16" s="2"/>
      <c r="AG16" s="3">
        <v>5</v>
      </c>
      <c r="AH16" s="3"/>
      <c r="AI16" s="3"/>
      <c r="AJ16" s="3"/>
      <c r="AK16" s="3"/>
      <c r="AL16" s="3"/>
      <c r="AM16" s="6">
        <f>IF(AC16="DQ",0,AC16+AD16+AE16+AF16)</f>
        <v>33.4</v>
      </c>
      <c r="AN16" s="10">
        <f>AG16</f>
        <v>5</v>
      </c>
      <c r="AO16" s="3">
        <f>(AH16*5)+(AI16*10)+(AJ16*10)+(AK16*15)+(AL16*20)</f>
        <v>0</v>
      </c>
      <c r="AP16" s="11">
        <f>IF(AC16="DQ",0,AM16+AN16+AO16)</f>
        <v>38.4</v>
      </c>
      <c r="AQ16" s="30">
        <f>(MIN(AP$5:AP$16)/AP16)*100</f>
        <v>56.640625</v>
      </c>
      <c r="AR16" s="12">
        <v>61.34</v>
      </c>
      <c r="AS16" s="2"/>
      <c r="AT16" s="2"/>
      <c r="AU16" s="3">
        <v>11</v>
      </c>
      <c r="AV16" s="3"/>
      <c r="AW16" s="3">
        <v>1</v>
      </c>
      <c r="AX16" s="3"/>
      <c r="AY16" s="3"/>
      <c r="AZ16" s="3"/>
      <c r="BA16" s="6">
        <f>AR16+AS16+AT16</f>
        <v>61.34</v>
      </c>
      <c r="BB16" s="10">
        <f>AU16</f>
        <v>11</v>
      </c>
      <c r="BC16" s="3">
        <f>(AV16*5)+(AW16*10)+(AX16*10)+(AY16*15)+(AZ16*20)</f>
        <v>10</v>
      </c>
      <c r="BD16" s="11">
        <f>BA16+BB16+BC16</f>
        <v>82.34</v>
      </c>
      <c r="BE16" s="30">
        <f>(MIN(BD$5:BD$16)/BD16)*100</f>
        <v>38.729657517609908</v>
      </c>
      <c r="BF16" s="12">
        <v>96.65</v>
      </c>
      <c r="BG16" s="2"/>
      <c r="BH16" s="2"/>
      <c r="BI16" s="3">
        <v>14</v>
      </c>
      <c r="BJ16" s="3"/>
      <c r="BK16" s="3"/>
      <c r="BL16" s="3"/>
      <c r="BM16" s="3"/>
      <c r="BN16" s="3"/>
      <c r="BO16" s="6">
        <f>BF16+BG16+BH16</f>
        <v>96.65</v>
      </c>
      <c r="BP16" s="10">
        <f>BI16</f>
        <v>14</v>
      </c>
      <c r="BQ16" s="3">
        <f>(BJ16*5)+(BK16*10)+(BL16*10)+(BM16*15)+(BN16*20)</f>
        <v>0</v>
      </c>
      <c r="BR16" s="11">
        <f>IF(BF16="DQ",0,BO16+BP16+BQ16)</f>
        <v>110.65</v>
      </c>
      <c r="BS16" s="30">
        <f>(MIN(BR$5:BR$16)/BR16)*100</f>
        <v>44.925440578400362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>IF(BT16="DQ",0,BT16+BU16+BV16)</f>
        <v>0</v>
      </c>
      <c r="CD16" s="10">
        <f>BW16</f>
        <v>0</v>
      </c>
      <c r="CE16" s="3">
        <f>(BX16*5)+(BY16*10)+(BZ16*10)+(CA16*15)+(CB16*20)</f>
        <v>0</v>
      </c>
      <c r="CF16" s="11">
        <f>IF(BT16="DQ",0,CC16+CD16+CE16)</f>
        <v>0</v>
      </c>
      <c r="CG16" s="30" t="e">
        <f>(MIN(CF$5:CF$16)/CF16)*100</f>
        <v>#DIV/0!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CJ16/2</f>
        <v>0</v>
      </c>
      <c r="CQ16" s="3">
        <f>(CJ16*5)+(CK16*10)+(CL16*10)+(CM16*15)+(CN16*20)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CU16/2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DF16/2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34"/>
      <c r="B17" s="35"/>
      <c r="C17" s="40" t="s">
        <v>54</v>
      </c>
      <c r="D17" s="41"/>
      <c r="E17" s="39"/>
      <c r="F17" s="31"/>
      <c r="G17" s="32"/>
      <c r="H17" s="21"/>
      <c r="I17" s="7"/>
      <c r="J17" s="23"/>
      <c r="K17" s="1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13"/>
      <c r="X17" s="6"/>
      <c r="Y17" s="10"/>
      <c r="Z17" s="3"/>
      <c r="AA17" s="11"/>
      <c r="AB17" s="30"/>
      <c r="AC17" s="12"/>
      <c r="AD17" s="2"/>
      <c r="AE17" s="2"/>
      <c r="AF17" s="2"/>
      <c r="AG17" s="3"/>
      <c r="AH17" s="3"/>
      <c r="AI17" s="3"/>
      <c r="AJ17" s="3"/>
      <c r="AK17" s="3"/>
      <c r="AL17" s="3"/>
      <c r="AM17" s="6"/>
      <c r="AN17" s="10"/>
      <c r="AO17" s="3"/>
      <c r="AP17" s="11"/>
      <c r="AQ17" s="30"/>
      <c r="AR17" s="12"/>
      <c r="AS17" s="2"/>
      <c r="AT17" s="2"/>
      <c r="AU17" s="3"/>
      <c r="AV17" s="3"/>
      <c r="AW17" s="3"/>
      <c r="AX17" s="3"/>
      <c r="AY17" s="3"/>
      <c r="AZ17" s="3"/>
      <c r="BA17" s="6"/>
      <c r="BB17" s="10"/>
      <c r="BC17" s="3"/>
      <c r="BD17" s="11"/>
      <c r="BE17" s="30"/>
      <c r="BF17" s="12"/>
      <c r="BG17" s="2"/>
      <c r="BH17" s="2"/>
      <c r="BI17" s="3"/>
      <c r="BJ17" s="3"/>
      <c r="BK17" s="3"/>
      <c r="BL17" s="3"/>
      <c r="BM17" s="3"/>
      <c r="BN17" s="3"/>
      <c r="BO17" s="6"/>
      <c r="BP17" s="10"/>
      <c r="BQ17" s="3"/>
      <c r="BR17" s="11"/>
      <c r="BS17" s="30"/>
      <c r="BT17" s="12"/>
      <c r="BU17" s="2"/>
      <c r="BV17" s="2"/>
      <c r="BW17" s="3"/>
      <c r="BX17" s="3"/>
      <c r="BY17" s="3"/>
      <c r="BZ17" s="3"/>
      <c r="CA17" s="3"/>
      <c r="CB17" s="3"/>
      <c r="CC17" s="6"/>
      <c r="CD17" s="10"/>
      <c r="CE17" s="3"/>
      <c r="CF17" s="11"/>
      <c r="CG17" s="30"/>
      <c r="CH17" s="12"/>
      <c r="CI17" s="2"/>
      <c r="CJ17" s="3"/>
      <c r="CK17" s="3"/>
      <c r="CL17" s="3"/>
      <c r="CM17" s="3"/>
      <c r="CN17" s="3"/>
      <c r="CO17" s="6"/>
      <c r="CP17" s="10"/>
      <c r="CQ17" s="3"/>
      <c r="CR17" s="11"/>
      <c r="CS17" s="12"/>
      <c r="CT17" s="2"/>
      <c r="CU17" s="3"/>
      <c r="CV17" s="3"/>
      <c r="CW17" s="3"/>
      <c r="CX17" s="3"/>
      <c r="CY17" s="3"/>
      <c r="CZ17" s="6"/>
      <c r="DA17" s="10"/>
      <c r="DB17" s="3"/>
      <c r="DC17" s="11"/>
      <c r="DD17" s="12"/>
      <c r="DE17" s="2"/>
      <c r="DF17" s="3"/>
      <c r="DG17" s="3"/>
      <c r="DH17" s="3"/>
      <c r="DI17" s="3"/>
      <c r="DJ17" s="3"/>
      <c r="DK17" s="6"/>
      <c r="DL17" s="10"/>
      <c r="DM17" s="3"/>
      <c r="DN17" s="11"/>
    </row>
    <row r="18" spans="1:118" ht="15" x14ac:dyDescent="0.2">
      <c r="A18" s="34">
        <v>5</v>
      </c>
      <c r="B18" s="35">
        <v>1</v>
      </c>
      <c r="C18" s="38" t="s">
        <v>43</v>
      </c>
      <c r="D18" s="25" t="s">
        <v>52</v>
      </c>
      <c r="E18" s="39" t="s">
        <v>54</v>
      </c>
      <c r="F18" s="31">
        <f xml:space="preserve"> AB18+AQ18+BE18+BS18</f>
        <v>298.13373585323205</v>
      </c>
      <c r="G18" s="32">
        <f>H18+I18+J18</f>
        <v>208.6</v>
      </c>
      <c r="H18" s="21">
        <f>X18+AM18+BA18+BO18+CC18+CO18+CZ18+DK18</f>
        <v>156.6</v>
      </c>
      <c r="I18" s="7">
        <f>Z18+AO18+BC18+BQ18+CE18+CQ18+DB18+DM18</f>
        <v>20</v>
      </c>
      <c r="J18" s="23">
        <f>R18+AG18+AU18+BI18+BW18+CJ18+CU18+DF18</f>
        <v>32</v>
      </c>
      <c r="K18" s="12">
        <v>52.88</v>
      </c>
      <c r="L18" s="2"/>
      <c r="M18" s="2"/>
      <c r="N18" s="2"/>
      <c r="O18" s="2"/>
      <c r="P18" s="2"/>
      <c r="Q18" s="2"/>
      <c r="R18" s="3">
        <v>0</v>
      </c>
      <c r="S18" s="3"/>
      <c r="T18" s="3"/>
      <c r="U18" s="3"/>
      <c r="V18" s="3"/>
      <c r="W18" s="13"/>
      <c r="X18" s="6">
        <f>IF(K18="DQ",0,K18+L18+M18+N18+O18+P18+Q18)</f>
        <v>52.88</v>
      </c>
      <c r="Y18" s="10">
        <f>R18</f>
        <v>0</v>
      </c>
      <c r="Z18" s="3">
        <f>(S18*5)+(T18*10)+(U18*10)+(V18*15)+(W18*20)</f>
        <v>0</v>
      </c>
      <c r="AA18" s="11">
        <f>IF(K18="DQ",0,X18+Y18+Z18)</f>
        <v>52.88</v>
      </c>
      <c r="AB18" s="30">
        <f>(MIN(AA$5:AA$16)/AA18)*100</f>
        <v>75.434947049924347</v>
      </c>
      <c r="AC18" s="12">
        <v>22</v>
      </c>
      <c r="AD18" s="2"/>
      <c r="AE18" s="2"/>
      <c r="AF18" s="2"/>
      <c r="AG18" s="3">
        <v>4</v>
      </c>
      <c r="AH18" s="3"/>
      <c r="AI18" s="3"/>
      <c r="AJ18" s="3"/>
      <c r="AK18" s="3"/>
      <c r="AL18" s="3"/>
      <c r="AM18" s="6">
        <f>IF(AC18="DQ",0,AC18+AD18+AE18+AF18)</f>
        <v>22</v>
      </c>
      <c r="AN18" s="10">
        <f>AG18</f>
        <v>4</v>
      </c>
      <c r="AO18" s="3">
        <f>(AH18*5)+(AI18*10)+(AJ18*10)+(AK18*15)+(AL18*20)</f>
        <v>0</v>
      </c>
      <c r="AP18" s="11">
        <f>IF(AC18="DQ",0,AM18+AN18+AO18)</f>
        <v>26</v>
      </c>
      <c r="AQ18" s="30">
        <f>(MIN(AP$5:AP$16)/AP18)*100</f>
        <v>83.65384615384616</v>
      </c>
      <c r="AR18" s="12">
        <v>32.44</v>
      </c>
      <c r="AS18" s="2"/>
      <c r="AT18" s="2"/>
      <c r="AU18" s="3">
        <v>5</v>
      </c>
      <c r="AV18" s="3"/>
      <c r="AW18" s="3"/>
      <c r="AX18" s="3"/>
      <c r="AY18" s="3"/>
      <c r="AZ18" s="3"/>
      <c r="BA18" s="6">
        <f>AR18+AS18+AT18</f>
        <v>32.44</v>
      </c>
      <c r="BB18" s="10">
        <f>AU18</f>
        <v>5</v>
      </c>
      <c r="BC18" s="3">
        <f>(AV18*5)+(AW18*10)+(AX18*10)+(AY18*15)+(AZ18*20)</f>
        <v>0</v>
      </c>
      <c r="BD18" s="11">
        <f>BA18+BB18+BC18</f>
        <v>37.44</v>
      </c>
      <c r="BE18" s="30">
        <f>(MIN(BD$5:BD$16)/BD18)*100</f>
        <v>85.176282051282058</v>
      </c>
      <c r="BF18" s="12">
        <v>49.28</v>
      </c>
      <c r="BG18" s="2"/>
      <c r="BH18" s="2"/>
      <c r="BI18" s="3">
        <v>23</v>
      </c>
      <c r="BJ18" s="3"/>
      <c r="BK18" s="3"/>
      <c r="BL18" s="3">
        <v>2</v>
      </c>
      <c r="BM18" s="3"/>
      <c r="BN18" s="3"/>
      <c r="BO18" s="6">
        <f>BF18+BG18+BH18</f>
        <v>49.28</v>
      </c>
      <c r="BP18" s="10">
        <f>BI18</f>
        <v>23</v>
      </c>
      <c r="BQ18" s="3">
        <f>(BJ18*5)+(BK18*10)+(BL18*10)+(BM18*15)+(BN18*20)</f>
        <v>20</v>
      </c>
      <c r="BR18" s="11">
        <f>IF(BF18="DQ",0,BO18+BP18+BQ18)</f>
        <v>92.28</v>
      </c>
      <c r="BS18" s="30">
        <f>(MIN(BR$5:BR$16)/BR18)*100</f>
        <v>53.868660598179453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>IF(BT18="DQ",0,BT18+BU18+BV18)</f>
        <v>0</v>
      </c>
      <c r="CD18" s="10">
        <f>BW18</f>
        <v>0</v>
      </c>
      <c r="CE18" s="3">
        <f>(BX18*5)+(BY18*10)+(BZ18*10)+(CA18*15)+(CB18*20)</f>
        <v>0</v>
      </c>
      <c r="CF18" s="11">
        <f>IF(BT18="DQ",0,CC18+CD18+CE18)</f>
        <v>0</v>
      </c>
      <c r="CG18" s="30" t="e">
        <f>(MIN(CF$5:CF$16)/CF18)*100</f>
        <v>#DIV/0!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CJ18/2</f>
        <v>0</v>
      </c>
      <c r="CQ18" s="3">
        <f>(CJ18*5)+(CK18*10)+(CL18*10)+(CM18*15)+(CN18*20)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CU18/2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DF18/2</f>
        <v>0</v>
      </c>
      <c r="DM18" s="3">
        <f>(DG18*3)+(DH18*5)+(DI18*5)+(DJ18*20)</f>
        <v>0</v>
      </c>
      <c r="DN18" s="11">
        <f>DK18+DL18+DM18</f>
        <v>0</v>
      </c>
    </row>
    <row r="22" spans="1:118" x14ac:dyDescent="0.2">
      <c r="Q22" s="28"/>
    </row>
  </sheetData>
  <sortState ref="A4:DN15">
    <sortCondition descending="1" ref="F4:F15"/>
  </sortState>
  <mergeCells count="8">
    <mergeCell ref="C3:E3"/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"/>
  <sheetViews>
    <sheetView workbookViewId="0">
      <selection activeCell="J22" sqref="J22"/>
    </sheetView>
  </sheetViews>
  <sheetFormatPr defaultColWidth="8" defaultRowHeight="12.75" x14ac:dyDescent="0.2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Rimfire Carbine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2011-08-06T22:50:12Z</cp:lastPrinted>
  <dcterms:created xsi:type="dcterms:W3CDTF">2010-05-02T17:04:59Z</dcterms:created>
  <dcterms:modified xsi:type="dcterms:W3CDTF">2014-04-12T23:38:44Z</dcterms:modified>
</cp:coreProperties>
</file>