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Carbine" sheetId="1" r:id="rId1"/>
    <sheet name="Rimfire Carbine" sheetId="2" r:id="rId2"/>
  </sheets>
  <calcPr calcId="145621"/>
</workbook>
</file>

<file path=xl/calcChain.xml><?xml version="1.0" encoding="utf-8"?>
<calcChain xmlns="http://schemas.openxmlformats.org/spreadsheetml/2006/main">
  <c r="DM14" i="2" l="1"/>
  <c r="DL14" i="2"/>
  <c r="DK14" i="2"/>
  <c r="DB14" i="2"/>
  <c r="DA14" i="2"/>
  <c r="CZ14" i="2"/>
  <c r="DC14" i="2" s="1"/>
  <c r="CQ14" i="2"/>
  <c r="CP14" i="2"/>
  <c r="CO14" i="2"/>
  <c r="CR14" i="2" s="1"/>
  <c r="CE14" i="2"/>
  <c r="CD14" i="2"/>
  <c r="CC14" i="2"/>
  <c r="BQ14" i="2"/>
  <c r="BP14" i="2"/>
  <c r="BO14" i="2"/>
  <c r="BC14" i="2"/>
  <c r="BB14" i="2"/>
  <c r="BA14" i="2"/>
  <c r="AO14" i="2"/>
  <c r="AN14" i="2"/>
  <c r="AM14" i="2"/>
  <c r="AP14" i="2" s="1"/>
  <c r="Z14" i="2"/>
  <c r="Y14" i="2"/>
  <c r="X14" i="2"/>
  <c r="J14" i="2"/>
  <c r="DM17" i="2"/>
  <c r="DL17" i="2"/>
  <c r="DK17" i="2"/>
  <c r="DB17" i="2"/>
  <c r="DA17" i="2"/>
  <c r="CZ17" i="2"/>
  <c r="CQ17" i="2"/>
  <c r="CP17" i="2"/>
  <c r="CO17" i="2"/>
  <c r="CR17" i="2" s="1"/>
  <c r="CE17" i="2"/>
  <c r="CD17" i="2"/>
  <c r="CC17" i="2"/>
  <c r="BQ17" i="2"/>
  <c r="BP17" i="2"/>
  <c r="BO17" i="2"/>
  <c r="BC17" i="2"/>
  <c r="BB17" i="2"/>
  <c r="BD17" i="2" s="1"/>
  <c r="BA17" i="2"/>
  <c r="AO17" i="2"/>
  <c r="AN17" i="2"/>
  <c r="AM17" i="2"/>
  <c r="AP17" i="2" s="1"/>
  <c r="Z17" i="2"/>
  <c r="Y17" i="2"/>
  <c r="X17" i="2"/>
  <c r="J17" i="2"/>
  <c r="DM13" i="2"/>
  <c r="DL13" i="2"/>
  <c r="DK13" i="2"/>
  <c r="DN13" i="2" s="1"/>
  <c r="DB13" i="2"/>
  <c r="DA13" i="2"/>
  <c r="CZ13" i="2"/>
  <c r="CQ13" i="2"/>
  <c r="CP13" i="2"/>
  <c r="CO13" i="2"/>
  <c r="CE13" i="2"/>
  <c r="CD13" i="2"/>
  <c r="CC13" i="2"/>
  <c r="CF13" i="2" s="1"/>
  <c r="BQ13" i="2"/>
  <c r="BP13" i="2"/>
  <c r="BO13" i="2"/>
  <c r="BC13" i="2"/>
  <c r="BB13" i="2"/>
  <c r="BA13" i="2"/>
  <c r="AO13" i="2"/>
  <c r="AN13" i="2"/>
  <c r="AM13" i="2"/>
  <c r="Z13" i="2"/>
  <c r="Y13" i="2"/>
  <c r="X13" i="2"/>
  <c r="J13" i="2"/>
  <c r="DM5" i="2"/>
  <c r="DL5" i="2"/>
  <c r="DK5" i="2"/>
  <c r="DB5" i="2"/>
  <c r="DA5" i="2"/>
  <c r="CZ5" i="2"/>
  <c r="CQ5" i="2"/>
  <c r="CP5" i="2"/>
  <c r="CO5" i="2"/>
  <c r="CF5" i="2"/>
  <c r="CE5" i="2"/>
  <c r="CD5" i="2"/>
  <c r="CC5" i="2"/>
  <c r="BQ5" i="2"/>
  <c r="BP5" i="2"/>
  <c r="BO5" i="2"/>
  <c r="BC5" i="2"/>
  <c r="BB5" i="2"/>
  <c r="BA5" i="2"/>
  <c r="AO5" i="2"/>
  <c r="AN5" i="2"/>
  <c r="AM5" i="2"/>
  <c r="Z5" i="2"/>
  <c r="Y5" i="2"/>
  <c r="X5" i="2"/>
  <c r="H5" i="2" s="1"/>
  <c r="J5" i="2"/>
  <c r="DM15" i="2"/>
  <c r="DL15" i="2"/>
  <c r="DK15" i="2"/>
  <c r="DB15" i="2"/>
  <c r="DC15" i="2" s="1"/>
  <c r="DA15" i="2"/>
  <c r="CZ15" i="2"/>
  <c r="CQ15" i="2"/>
  <c r="CP15" i="2"/>
  <c r="CO15" i="2"/>
  <c r="CE15" i="2"/>
  <c r="CD15" i="2"/>
  <c r="CC15" i="2"/>
  <c r="CF15" i="2" s="1"/>
  <c r="BQ15" i="2"/>
  <c r="BP15" i="2"/>
  <c r="BO15" i="2"/>
  <c r="BC15" i="2"/>
  <c r="BB15" i="2"/>
  <c r="BA15" i="2"/>
  <c r="AO15" i="2"/>
  <c r="AN15" i="2"/>
  <c r="AM15" i="2"/>
  <c r="Z15" i="2"/>
  <c r="Y15" i="2"/>
  <c r="X15" i="2"/>
  <c r="J15" i="2"/>
  <c r="DM16" i="2"/>
  <c r="DL16" i="2"/>
  <c r="DK16" i="2"/>
  <c r="DB16" i="2"/>
  <c r="DA16" i="2"/>
  <c r="CZ16" i="2"/>
  <c r="DC16" i="2" s="1"/>
  <c r="CQ16" i="2"/>
  <c r="CP16" i="2"/>
  <c r="CO16" i="2"/>
  <c r="CR16" i="2" s="1"/>
  <c r="CE16" i="2"/>
  <c r="CD16" i="2"/>
  <c r="CC16" i="2"/>
  <c r="BQ16" i="2"/>
  <c r="BP16" i="2"/>
  <c r="BO16" i="2"/>
  <c r="BC16" i="2"/>
  <c r="BB16" i="2"/>
  <c r="BA16" i="2"/>
  <c r="AO16" i="2"/>
  <c r="AN16" i="2"/>
  <c r="AM16" i="2"/>
  <c r="AP16" i="2" s="1"/>
  <c r="Z16" i="2"/>
  <c r="I16" i="2" s="1"/>
  <c r="Y16" i="2"/>
  <c r="X16" i="2"/>
  <c r="J16" i="2"/>
  <c r="DM12" i="2"/>
  <c r="DN12" i="2" s="1"/>
  <c r="DL12" i="2"/>
  <c r="DK12" i="2"/>
  <c r="DB12" i="2"/>
  <c r="DA12" i="2"/>
  <c r="CZ12" i="2"/>
  <c r="CQ12" i="2"/>
  <c r="CP12" i="2"/>
  <c r="CO12" i="2"/>
  <c r="CE12" i="2"/>
  <c r="CD12" i="2"/>
  <c r="CC12" i="2"/>
  <c r="CF12" i="2" s="1"/>
  <c r="BQ12" i="2"/>
  <c r="BP12" i="2"/>
  <c r="BO12" i="2"/>
  <c r="BC12" i="2"/>
  <c r="BB12" i="2"/>
  <c r="BA12" i="2"/>
  <c r="AO12" i="2"/>
  <c r="AN12" i="2"/>
  <c r="AM12" i="2"/>
  <c r="Z12" i="2"/>
  <c r="Y12" i="2"/>
  <c r="X12" i="2"/>
  <c r="J12" i="2"/>
  <c r="DM10" i="2"/>
  <c r="DL10" i="2"/>
  <c r="DK10" i="2"/>
  <c r="DB10" i="2"/>
  <c r="DA10" i="2"/>
  <c r="CZ10" i="2"/>
  <c r="CQ10" i="2"/>
  <c r="CP10" i="2"/>
  <c r="CO10" i="2"/>
  <c r="CE10" i="2"/>
  <c r="CF10" i="2" s="1"/>
  <c r="CD10" i="2"/>
  <c r="CC10" i="2"/>
  <c r="BQ10" i="2"/>
  <c r="BP10" i="2"/>
  <c r="BO10" i="2"/>
  <c r="BC10" i="2"/>
  <c r="BB10" i="2"/>
  <c r="BA10" i="2"/>
  <c r="AO10" i="2"/>
  <c r="AN10" i="2"/>
  <c r="AM10" i="2"/>
  <c r="Z10" i="2"/>
  <c r="Y10" i="2"/>
  <c r="X10" i="2"/>
  <c r="J10" i="2"/>
  <c r="DC12" i="2" l="1"/>
  <c r="BD16" i="2"/>
  <c r="CR15" i="2"/>
  <c r="H17" i="2"/>
  <c r="BD14" i="2"/>
  <c r="CR12" i="2"/>
  <c r="BD15" i="2"/>
  <c r="AP13" i="2"/>
  <c r="BD13" i="2"/>
  <c r="DC13" i="2"/>
  <c r="I17" i="2"/>
  <c r="CF17" i="2"/>
  <c r="DN17" i="2"/>
  <c r="BD12" i="2"/>
  <c r="CF16" i="2"/>
  <c r="DN16" i="2"/>
  <c r="H15" i="2"/>
  <c r="DN15" i="2"/>
  <c r="AA13" i="2"/>
  <c r="CR13" i="2"/>
  <c r="DC17" i="2"/>
  <c r="CF14" i="2"/>
  <c r="DN14" i="2"/>
  <c r="DN5" i="2"/>
  <c r="I5" i="2"/>
  <c r="BR5" i="2"/>
  <c r="DC5" i="2"/>
  <c r="G5" i="2"/>
  <c r="AA5" i="2"/>
  <c r="BD5" i="2"/>
  <c r="CR5" i="2"/>
  <c r="BR14" i="2"/>
  <c r="H14" i="2"/>
  <c r="AA14" i="2"/>
  <c r="I14" i="2"/>
  <c r="BR17" i="2"/>
  <c r="G17" i="2"/>
  <c r="AA17" i="2"/>
  <c r="I13" i="2"/>
  <c r="BR13" i="2"/>
  <c r="H13" i="2"/>
  <c r="AP5" i="2"/>
  <c r="BR15" i="2"/>
  <c r="I15" i="2"/>
  <c r="AA15" i="2"/>
  <c r="AP15" i="2"/>
  <c r="BR16" i="2"/>
  <c r="H16" i="2"/>
  <c r="G16" i="2" s="1"/>
  <c r="AA16" i="2"/>
  <c r="I12" i="2"/>
  <c r="BR12" i="2"/>
  <c r="H12" i="2"/>
  <c r="AA12" i="2"/>
  <c r="AP12" i="2"/>
  <c r="DC10" i="2"/>
  <c r="DN10" i="2"/>
  <c r="CR10" i="2"/>
  <c r="BR10" i="2"/>
  <c r="I10" i="2"/>
  <c r="BD10" i="2"/>
  <c r="H10" i="2"/>
  <c r="AA10" i="2"/>
  <c r="AP10" i="2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G15" i="2" l="1"/>
  <c r="G14" i="2"/>
  <c r="G13" i="2"/>
  <c r="G12" i="2"/>
  <c r="G10" i="2"/>
  <c r="BR16" i="1"/>
  <c r="DN16" i="1"/>
  <c r="DC16" i="1"/>
  <c r="CR16" i="1"/>
  <c r="CF16" i="1"/>
  <c r="BD16" i="1"/>
  <c r="I16" i="1"/>
  <c r="AP16" i="1"/>
  <c r="AA16" i="1"/>
  <c r="DM11" i="2"/>
  <c r="DL11" i="2"/>
  <c r="DK11" i="2"/>
  <c r="DB11" i="2"/>
  <c r="DA11" i="2"/>
  <c r="CZ11" i="2"/>
  <c r="CQ11" i="2"/>
  <c r="CP11" i="2"/>
  <c r="CO11" i="2"/>
  <c r="CE11" i="2"/>
  <c r="CD11" i="2"/>
  <c r="CC11" i="2"/>
  <c r="BQ11" i="2"/>
  <c r="BP11" i="2"/>
  <c r="BO11" i="2"/>
  <c r="BC11" i="2"/>
  <c r="BB11" i="2"/>
  <c r="BA11" i="2"/>
  <c r="AO11" i="2"/>
  <c r="AN11" i="2"/>
  <c r="AM11" i="2"/>
  <c r="Z11" i="2"/>
  <c r="Y11" i="2"/>
  <c r="X11" i="2"/>
  <c r="J11" i="2"/>
  <c r="BR11" i="2" l="1"/>
  <c r="DC11" i="2"/>
  <c r="AA11" i="2"/>
  <c r="CR11" i="2"/>
  <c r="BD11" i="2"/>
  <c r="DN11" i="2"/>
  <c r="CF11" i="2"/>
  <c r="I11" i="2"/>
  <c r="H11" i="2"/>
  <c r="AP11" i="2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DM6" i="1"/>
  <c r="DL6" i="1"/>
  <c r="DK6" i="1"/>
  <c r="DB6" i="1"/>
  <c r="DA6" i="1"/>
  <c r="CZ6" i="1"/>
  <c r="CQ6" i="1"/>
  <c r="CP6" i="1"/>
  <c r="CO6" i="1"/>
  <c r="CE6" i="1"/>
  <c r="CD6" i="1"/>
  <c r="CC6" i="1"/>
  <c r="BQ6" i="1"/>
  <c r="BP6" i="1"/>
  <c r="BO6" i="1"/>
  <c r="BC6" i="1"/>
  <c r="BB6" i="1"/>
  <c r="BA6" i="1"/>
  <c r="AO6" i="1"/>
  <c r="AN6" i="1"/>
  <c r="AM6" i="1"/>
  <c r="Z6" i="1"/>
  <c r="Y6" i="1"/>
  <c r="X6" i="1"/>
  <c r="J6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19" i="2"/>
  <c r="DL19" i="2"/>
  <c r="DK19" i="2"/>
  <c r="DB19" i="2"/>
  <c r="DA19" i="2"/>
  <c r="CZ19" i="2"/>
  <c r="CQ19" i="2"/>
  <c r="CP19" i="2"/>
  <c r="CO19" i="2"/>
  <c r="CE19" i="2"/>
  <c r="CD19" i="2"/>
  <c r="CC19" i="2"/>
  <c r="BQ19" i="2"/>
  <c r="BP19" i="2"/>
  <c r="BO19" i="2"/>
  <c r="BC19" i="2"/>
  <c r="BB19" i="2"/>
  <c r="BA19" i="2"/>
  <c r="AO19" i="2"/>
  <c r="AN19" i="2"/>
  <c r="AM19" i="2"/>
  <c r="Z19" i="2"/>
  <c r="Y19" i="2"/>
  <c r="X19" i="2"/>
  <c r="J19" i="2"/>
  <c r="G11" i="2" l="1"/>
  <c r="CF6" i="1"/>
  <c r="DN14" i="1"/>
  <c r="BR6" i="1"/>
  <c r="DN6" i="1"/>
  <c r="CF14" i="1"/>
  <c r="CR12" i="1"/>
  <c r="DC6" i="1"/>
  <c r="AP6" i="1"/>
  <c r="CR6" i="1"/>
  <c r="I6" i="1"/>
  <c r="BR12" i="1"/>
  <c r="AA12" i="1"/>
  <c r="CF12" i="1"/>
  <c r="CR14" i="1"/>
  <c r="DC14" i="1"/>
  <c r="AA6" i="1"/>
  <c r="BR14" i="1"/>
  <c r="I14" i="1"/>
  <c r="BD14" i="1"/>
  <c r="AA14" i="1"/>
  <c r="AP14" i="1"/>
  <c r="BD6" i="1"/>
  <c r="BD12" i="1"/>
  <c r="I12" i="1"/>
  <c r="DN12" i="1"/>
  <c r="AP12" i="1"/>
  <c r="DC12" i="1"/>
  <c r="CF19" i="2"/>
  <c r="BR19" i="2"/>
  <c r="DC19" i="2"/>
  <c r="CR19" i="2"/>
  <c r="DN19" i="2"/>
  <c r="BD19" i="2"/>
  <c r="AP19" i="2"/>
  <c r="AA19" i="2"/>
  <c r="I19" i="2"/>
  <c r="DM7" i="2"/>
  <c r="DL7" i="2"/>
  <c r="DK7" i="2"/>
  <c r="DB7" i="2"/>
  <c r="DA7" i="2"/>
  <c r="CZ7" i="2"/>
  <c r="CQ7" i="2"/>
  <c r="CP7" i="2"/>
  <c r="CO7" i="2"/>
  <c r="CE7" i="2"/>
  <c r="CD7" i="2"/>
  <c r="CC7" i="2"/>
  <c r="BQ7" i="2"/>
  <c r="BP7" i="2"/>
  <c r="BO7" i="2"/>
  <c r="BC7" i="2"/>
  <c r="BB7" i="2"/>
  <c r="BA7" i="2"/>
  <c r="AO7" i="2"/>
  <c r="AN7" i="2"/>
  <c r="AM7" i="2"/>
  <c r="Z7" i="2"/>
  <c r="Y7" i="2"/>
  <c r="X7" i="2"/>
  <c r="H19" i="2" s="1"/>
  <c r="J7" i="2"/>
  <c r="DM6" i="2"/>
  <c r="DL6" i="2"/>
  <c r="DK6" i="2"/>
  <c r="DB6" i="2"/>
  <c r="DA6" i="2"/>
  <c r="CZ6" i="2"/>
  <c r="CQ6" i="2"/>
  <c r="CP6" i="2"/>
  <c r="CO6" i="2"/>
  <c r="CE6" i="2"/>
  <c r="CD6" i="2"/>
  <c r="CC6" i="2"/>
  <c r="BQ6" i="2"/>
  <c r="BP6" i="2"/>
  <c r="BO6" i="2"/>
  <c r="BC6" i="2"/>
  <c r="BB6" i="2"/>
  <c r="BA6" i="2"/>
  <c r="AO6" i="2"/>
  <c r="AN6" i="2"/>
  <c r="AM6" i="2"/>
  <c r="Z6" i="2"/>
  <c r="Y6" i="2"/>
  <c r="X6" i="2"/>
  <c r="J6" i="2"/>
  <c r="DM8" i="2"/>
  <c r="DL8" i="2"/>
  <c r="DK8" i="2"/>
  <c r="DB8" i="2"/>
  <c r="DA8" i="2"/>
  <c r="CZ8" i="2"/>
  <c r="CQ8" i="2"/>
  <c r="CP8" i="2"/>
  <c r="CO8" i="2"/>
  <c r="CE8" i="2"/>
  <c r="CD8" i="2"/>
  <c r="CC8" i="2"/>
  <c r="BQ8" i="2"/>
  <c r="BP8" i="2"/>
  <c r="BO8" i="2"/>
  <c r="BC8" i="2"/>
  <c r="BB8" i="2"/>
  <c r="BA8" i="2"/>
  <c r="AO8" i="2"/>
  <c r="AN8" i="2"/>
  <c r="AM8" i="2"/>
  <c r="Z8" i="2"/>
  <c r="Y8" i="2"/>
  <c r="X8" i="2"/>
  <c r="J8" i="2"/>
  <c r="G19" i="2" l="1"/>
  <c r="BR6" i="2"/>
  <c r="DN6" i="2"/>
  <c r="AP7" i="2"/>
  <c r="CR7" i="2"/>
  <c r="BD8" i="2"/>
  <c r="DC7" i="2"/>
  <c r="I6" i="2"/>
  <c r="I8" i="2"/>
  <c r="BD7" i="2"/>
  <c r="AA7" i="2"/>
  <c r="BR8" i="2"/>
  <c r="AA6" i="2"/>
  <c r="AP8" i="2"/>
  <c r="CF8" i="2"/>
  <c r="CR8" i="2"/>
  <c r="H7" i="2"/>
  <c r="DN7" i="2"/>
  <c r="DN8" i="2"/>
  <c r="CF6" i="2"/>
  <c r="DC8" i="2"/>
  <c r="I7" i="2"/>
  <c r="CF7" i="2"/>
  <c r="AA8" i="2"/>
  <c r="H8" i="2"/>
  <c r="BR7" i="2"/>
  <c r="BS10" i="2" s="1"/>
  <c r="BD6" i="2"/>
  <c r="H6" i="2"/>
  <c r="DC6" i="2"/>
  <c r="AP6" i="2"/>
  <c r="CR6" i="2"/>
  <c r="AQ13" i="2" l="1"/>
  <c r="AQ17" i="2"/>
  <c r="AQ14" i="2"/>
  <c r="CG14" i="2"/>
  <c r="CG17" i="2"/>
  <c r="CG13" i="2"/>
  <c r="BE14" i="2"/>
  <c r="BE13" i="2"/>
  <c r="BE17" i="2"/>
  <c r="BS17" i="2"/>
  <c r="F17" i="2" s="1"/>
  <c r="BS13" i="2"/>
  <c r="BS14" i="2"/>
  <c r="AB17" i="2"/>
  <c r="AB13" i="2"/>
  <c r="AB14" i="2"/>
  <c r="CG16" i="2"/>
  <c r="CG12" i="2"/>
  <c r="CG5" i="2"/>
  <c r="CG15" i="2"/>
  <c r="BS5" i="2"/>
  <c r="BS12" i="2"/>
  <c r="BS15" i="2"/>
  <c r="BS16" i="2"/>
  <c r="BE15" i="2"/>
  <c r="BE5" i="2"/>
  <c r="BE12" i="2"/>
  <c r="BE16" i="2"/>
  <c r="AQ5" i="2"/>
  <c r="AQ16" i="2"/>
  <c r="AQ15" i="2"/>
  <c r="AQ12" i="2"/>
  <c r="AB5" i="2"/>
  <c r="AB12" i="2"/>
  <c r="AB15" i="2"/>
  <c r="AB16" i="2"/>
  <c r="CG10" i="2"/>
  <c r="BE10" i="2"/>
  <c r="BE11" i="2"/>
  <c r="AQ10" i="2"/>
  <c r="AB10" i="2"/>
  <c r="BS11" i="2"/>
  <c r="AQ11" i="2"/>
  <c r="CG11" i="2"/>
  <c r="AB11" i="2"/>
  <c r="BE19" i="2"/>
  <c r="AQ19" i="2"/>
  <c r="AB19" i="2"/>
  <c r="BS19" i="2"/>
  <c r="CG19" i="2"/>
  <c r="G8" i="2"/>
  <c r="G6" i="2"/>
  <c r="G7" i="2"/>
  <c r="BS7" i="2"/>
  <c r="CG7" i="2"/>
  <c r="AB6" i="2"/>
  <c r="AQ8" i="2"/>
  <c r="BS8" i="2"/>
  <c r="AB7" i="2"/>
  <c r="AQ6" i="2"/>
  <c r="CG8" i="2"/>
  <c r="BE7" i="2"/>
  <c r="BE6" i="2"/>
  <c r="AQ7" i="2"/>
  <c r="BS6" i="2"/>
  <c r="CG6" i="2"/>
  <c r="AB8" i="2"/>
  <c r="BE8" i="2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H16" i="1" s="1"/>
  <c r="G16" i="1" s="1"/>
  <c r="J11" i="1"/>
  <c r="F14" i="2" l="1"/>
  <c r="F13" i="2"/>
  <c r="F12" i="2"/>
  <c r="F5" i="2"/>
  <c r="F15" i="2"/>
  <c r="F16" i="2"/>
  <c r="F10" i="2"/>
  <c r="F11" i="2"/>
  <c r="F19" i="2"/>
  <c r="F7" i="2"/>
  <c r="F8" i="2"/>
  <c r="F6" i="2"/>
  <c r="AA11" i="1"/>
  <c r="CR11" i="1"/>
  <c r="BD11" i="1"/>
  <c r="CF11" i="1"/>
  <c r="I11" i="1"/>
  <c r="BR11" i="1"/>
  <c r="DC11" i="1"/>
  <c r="DN11" i="1"/>
  <c r="AP11" i="1"/>
  <c r="H12" i="1"/>
  <c r="G12" i="1" s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H14" i="1" s="1"/>
  <c r="G14" i="1" s="1"/>
  <c r="J13" i="1"/>
  <c r="DL9" i="1"/>
  <c r="DL10" i="1"/>
  <c r="DL8" i="1"/>
  <c r="DA9" i="1"/>
  <c r="DA10" i="1"/>
  <c r="DA8" i="1"/>
  <c r="CP9" i="1"/>
  <c r="CP10" i="1"/>
  <c r="CP8" i="1"/>
  <c r="CD9" i="1"/>
  <c r="CD10" i="1"/>
  <c r="CD8" i="1"/>
  <c r="BP9" i="1"/>
  <c r="BP10" i="1"/>
  <c r="BP8" i="1"/>
  <c r="BB9" i="1"/>
  <c r="BB10" i="1"/>
  <c r="BB8" i="1"/>
  <c r="AN9" i="1"/>
  <c r="AN10" i="1"/>
  <c r="AN8" i="1"/>
  <c r="Y9" i="1"/>
  <c r="Y10" i="1"/>
  <c r="Y8" i="1"/>
  <c r="DM10" i="1"/>
  <c r="DK10" i="1"/>
  <c r="DB10" i="1"/>
  <c r="CZ10" i="1"/>
  <c r="CQ10" i="1"/>
  <c r="CO10" i="1"/>
  <c r="CE10" i="1"/>
  <c r="CC10" i="1"/>
  <c r="BQ10" i="1"/>
  <c r="BO10" i="1"/>
  <c r="BC10" i="1"/>
  <c r="BA10" i="1"/>
  <c r="AO10" i="1"/>
  <c r="AM10" i="1"/>
  <c r="Z10" i="1"/>
  <c r="X10" i="1"/>
  <c r="H6" i="1" s="1"/>
  <c r="G6" i="1" s="1"/>
  <c r="J10" i="1"/>
  <c r="CO9" i="1"/>
  <c r="DM9" i="1"/>
  <c r="DK9" i="1"/>
  <c r="DB9" i="1"/>
  <c r="CZ9" i="1"/>
  <c r="CQ9" i="1"/>
  <c r="CE9" i="1"/>
  <c r="CC9" i="1"/>
  <c r="BQ9" i="1"/>
  <c r="BO9" i="1"/>
  <c r="BC9" i="1"/>
  <c r="BA9" i="1"/>
  <c r="AO9" i="1"/>
  <c r="AM9" i="1"/>
  <c r="Z9" i="1"/>
  <c r="X9" i="1"/>
  <c r="J9" i="1"/>
  <c r="CE8" i="1"/>
  <c r="BQ8" i="1"/>
  <c r="BC8" i="1"/>
  <c r="AO8" i="1"/>
  <c r="Z8" i="1"/>
  <c r="X8" i="1"/>
  <c r="AM8" i="1"/>
  <c r="BA8" i="1"/>
  <c r="BO8" i="1"/>
  <c r="CC8" i="1"/>
  <c r="CO8" i="1"/>
  <c r="CZ8" i="1"/>
  <c r="DK8" i="1"/>
  <c r="CQ8" i="1"/>
  <c r="DB8" i="1"/>
  <c r="DM8" i="1"/>
  <c r="J8" i="1"/>
  <c r="H11" i="1" l="1"/>
  <c r="G11" i="1" s="1"/>
  <c r="CR9" i="1"/>
  <c r="CR13" i="1"/>
  <c r="BR13" i="1"/>
  <c r="AP13" i="1"/>
  <c r="DN8" i="1"/>
  <c r="BR8" i="1"/>
  <c r="DC8" i="1"/>
  <c r="CR8" i="1"/>
  <c r="AP8" i="1"/>
  <c r="DN9" i="1"/>
  <c r="AA9" i="1"/>
  <c r="AA13" i="1"/>
  <c r="AP10" i="1"/>
  <c r="AA10" i="1"/>
  <c r="BD10" i="1"/>
  <c r="CF10" i="1"/>
  <c r="CR10" i="1"/>
  <c r="DC9" i="1"/>
  <c r="BD13" i="1"/>
  <c r="DC13" i="1"/>
  <c r="CF8" i="1"/>
  <c r="CF9" i="1"/>
  <c r="I13" i="1"/>
  <c r="DN13" i="1"/>
  <c r="BR9" i="1"/>
  <c r="BD9" i="1"/>
  <c r="AP9" i="1"/>
  <c r="BR10" i="1"/>
  <c r="I10" i="1"/>
  <c r="H8" i="1"/>
  <c r="H10" i="1"/>
  <c r="DC10" i="1"/>
  <c r="H9" i="1"/>
  <c r="I8" i="1"/>
  <c r="AA8" i="1"/>
  <c r="I9" i="1"/>
  <c r="H13" i="1"/>
  <c r="BD8" i="1"/>
  <c r="CF13" i="1"/>
  <c r="DN10" i="1"/>
  <c r="AQ16" i="1" l="1"/>
  <c r="CG16" i="1"/>
  <c r="AB16" i="1"/>
  <c r="BS16" i="1"/>
  <c r="BE16" i="1"/>
  <c r="AQ6" i="1"/>
  <c r="AB14" i="1"/>
  <c r="AQ14" i="1"/>
  <c r="AB6" i="1"/>
  <c r="BS14" i="1"/>
  <c r="BE14" i="1"/>
  <c r="BE6" i="1"/>
  <c r="CG14" i="1"/>
  <c r="CG6" i="1"/>
  <c r="BS6" i="1"/>
  <c r="CG12" i="1"/>
  <c r="BE12" i="1"/>
  <c r="BS12" i="1"/>
  <c r="AQ12" i="1"/>
  <c r="AB12" i="1"/>
  <c r="AQ11" i="1"/>
  <c r="BS11" i="1"/>
  <c r="CG11" i="1"/>
  <c r="BE11" i="1"/>
  <c r="AB11" i="1"/>
  <c r="G10" i="1"/>
  <c r="BE8" i="1"/>
  <c r="CG13" i="1"/>
  <c r="G13" i="1"/>
  <c r="G8" i="1"/>
  <c r="BE9" i="1"/>
  <c r="BS13" i="1"/>
  <c r="BS8" i="1"/>
  <c r="BS10" i="1"/>
  <c r="CG8" i="1"/>
  <c r="CG9" i="1"/>
  <c r="BE10" i="1"/>
  <c r="AB8" i="1"/>
  <c r="AB9" i="1"/>
  <c r="BS9" i="1"/>
  <c r="CG10" i="1"/>
  <c r="AQ8" i="1"/>
  <c r="G9" i="1"/>
  <c r="AQ9" i="1"/>
  <c r="AB13" i="1"/>
  <c r="AB10" i="1"/>
  <c r="BE13" i="1"/>
  <c r="AQ13" i="1"/>
  <c r="AQ10" i="1"/>
  <c r="F16" i="1" l="1"/>
  <c r="F14" i="1"/>
  <c r="F6" i="1"/>
  <c r="F12" i="1"/>
  <c r="F11" i="1"/>
  <c r="F10" i="1"/>
  <c r="F9" i="1"/>
  <c r="F13" i="1"/>
  <c r="F8" i="1"/>
</calcChain>
</file>

<file path=xl/sharedStrings.xml><?xml version="1.0" encoding="utf-8"?>
<sst xmlns="http://schemas.openxmlformats.org/spreadsheetml/2006/main" count="334" uniqueCount="69">
  <si>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</si>
  <si>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</si>
  <si>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</si>
  <si>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</si>
  <si>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</si>
  <si>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</si>
  <si>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</si>
  <si>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</si>
  <si>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</si>
  <si>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</si>
  <si>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</si>
  <si>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</si>
  <si>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</si>
  <si>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</si>
  <si>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</si>
  <si>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</si>
  <si>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</si>
  <si>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</si>
  <si>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</si>
  <si>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</si>
  <si>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</si>
  <si>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</si>
  <si>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</si>
  <si>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</si>
  <si>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</si>
  <si>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</si>
  <si>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</si>
  <si>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</si>
  <si>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</si>
  <si>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</si>
  <si>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</si>
  <si>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</si>
  <si>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</si>
  <si>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</si>
  <si>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Open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</si>
  <si>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</si>
  <si>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</si>
  <si>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</si>
  <si>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</si>
  <si>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</si>
  <si>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</si>
  <si>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</si>
  <si>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</si>
  <si>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</si>
  <si>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Jim M.</t>
  </si>
  <si>
    <t>Fred P.</t>
  </si>
  <si>
    <t>Total</t>
  </si>
  <si>
    <t>Michael C.</t>
  </si>
  <si>
    <t>J.P. A.</t>
  </si>
  <si>
    <t>John H.</t>
  </si>
  <si>
    <t>Gary R.</t>
  </si>
  <si>
    <t>Karl S.</t>
  </si>
  <si>
    <t>R.J. H.</t>
  </si>
  <si>
    <t>Juan M</t>
  </si>
  <si>
    <t>Rich N.</t>
  </si>
  <si>
    <t>Iron</t>
  </si>
  <si>
    <t>Iron Division</t>
  </si>
  <si>
    <t>Tom F.</t>
  </si>
  <si>
    <t>Steve H.</t>
  </si>
  <si>
    <t>Shawn A.</t>
  </si>
  <si>
    <t>Roy W.</t>
  </si>
  <si>
    <t>Ken T.</t>
  </si>
  <si>
    <t>Chris A.</t>
  </si>
  <si>
    <t>Rusty J.</t>
  </si>
  <si>
    <t>Kirk S.</t>
  </si>
  <si>
    <t>Andre M.</t>
  </si>
  <si>
    <t>AK</t>
  </si>
  <si>
    <t>Eric D.</t>
  </si>
  <si>
    <t>Dave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</si>
</sst>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8"/>
  <sheetViews>
    <sheetView tabSelected="1" workbookViewId="0">
      <selection activeCell="A18" sqref="A18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40</v>
      </c>
      <c r="B1" s="25" t="s">
        <v>38</v>
      </c>
      <c r="C1" s="25" t="s">
        <v>0</v>
      </c>
      <c r="D1" s="25"/>
      <c r="E1" s="25"/>
      <c r="F1" s="48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44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43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4" t="s">
        <v>41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43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4" t="s">
        <v>41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43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4" t="s">
        <v>41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43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4" t="s">
        <v>41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43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4" t="s">
        <v>41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6"/>
      <c r="B3" s="37"/>
      <c r="C3" s="37"/>
      <c r="D3" s="37"/>
      <c r="E3" s="37"/>
      <c r="F3" s="45"/>
      <c r="G3" s="38"/>
      <c r="H3" s="39"/>
      <c r="I3" s="40"/>
      <c r="J3" s="41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  <c r="X3" s="42"/>
      <c r="Y3" s="37"/>
      <c r="Z3" s="37"/>
      <c r="AA3" s="43"/>
      <c r="AB3" s="45"/>
      <c r="AC3" s="36"/>
      <c r="AD3" s="37"/>
      <c r="AE3" s="37"/>
      <c r="AF3" s="37"/>
      <c r="AG3" s="37"/>
      <c r="AH3" s="37"/>
      <c r="AI3" s="37"/>
      <c r="AJ3" s="37"/>
      <c r="AK3" s="37"/>
      <c r="AL3" s="37"/>
      <c r="AM3" s="42"/>
      <c r="AN3" s="37"/>
      <c r="AO3" s="37"/>
      <c r="AP3" s="43"/>
      <c r="AQ3" s="45"/>
      <c r="AR3" s="36"/>
      <c r="AS3" s="37"/>
      <c r="AT3" s="37"/>
      <c r="AU3" s="37"/>
      <c r="AV3" s="37"/>
      <c r="AW3" s="37"/>
      <c r="AX3" s="37"/>
      <c r="AY3" s="37"/>
      <c r="AZ3" s="37"/>
      <c r="BA3" s="42"/>
      <c r="BB3" s="37"/>
      <c r="BC3" s="37"/>
      <c r="BD3" s="43"/>
      <c r="BE3" s="45"/>
      <c r="BF3" s="36"/>
      <c r="BG3" s="37"/>
      <c r="BH3" s="37"/>
      <c r="BI3" s="37"/>
      <c r="BJ3" s="37"/>
      <c r="BK3" s="37"/>
      <c r="BL3" s="37"/>
      <c r="BM3" s="37"/>
      <c r="BN3" s="37"/>
      <c r="BO3" s="42"/>
      <c r="BP3" s="37"/>
      <c r="BQ3" s="37"/>
      <c r="BR3" s="43"/>
      <c r="BS3" s="45"/>
      <c r="BT3" s="36"/>
      <c r="BU3" s="37"/>
      <c r="BV3" s="37"/>
      <c r="BW3" s="37"/>
      <c r="BX3" s="37"/>
      <c r="BY3" s="37"/>
      <c r="BZ3" s="37"/>
      <c r="CA3" s="37"/>
      <c r="CB3" s="37"/>
      <c r="CC3" s="42"/>
      <c r="CD3" s="37"/>
      <c r="CE3" s="37"/>
      <c r="CF3" s="43"/>
      <c r="CG3" s="45"/>
      <c r="CH3" s="36"/>
      <c r="CI3" s="37"/>
      <c r="CJ3" s="37"/>
      <c r="CK3" s="37"/>
      <c r="CL3" s="37"/>
      <c r="CM3" s="37"/>
      <c r="CN3" s="37"/>
      <c r="CO3" s="42"/>
      <c r="CP3" s="37"/>
      <c r="CQ3" s="37"/>
      <c r="CR3" s="43"/>
      <c r="CS3" s="36"/>
      <c r="CT3" s="37"/>
      <c r="CU3" s="37"/>
      <c r="CV3" s="37"/>
      <c r="CW3" s="37"/>
      <c r="CX3" s="37"/>
      <c r="CY3" s="37"/>
      <c r="CZ3" s="42"/>
      <c r="DA3" s="37"/>
      <c r="DB3" s="37"/>
      <c r="DC3" s="43"/>
      <c r="DD3" s="36"/>
      <c r="DE3" s="37"/>
      <c r="DF3" s="37"/>
      <c r="DG3" s="37"/>
      <c r="DH3" s="37"/>
      <c r="DI3" s="37"/>
      <c r="DJ3" s="37"/>
      <c r="DK3" s="42"/>
      <c r="DL3" s="37"/>
      <c r="DM3" s="37"/>
      <c r="DN3" s="43"/>
    </row>
    <row r="4" spans="1:118" ht="15" x14ac:dyDescent="0.25">
      <c r="A4" s="36"/>
      <c r="B4" s="37"/>
      <c r="C4" s="37"/>
      <c r="D4" s="37"/>
      <c r="E4" s="37"/>
      <c r="F4" s="45"/>
      <c r="G4" s="38"/>
      <c r="H4" s="39"/>
      <c r="I4" s="40"/>
      <c r="J4" s="41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40"/>
      <c r="X4" s="42"/>
      <c r="Y4" s="37"/>
      <c r="Z4" s="37"/>
      <c r="AA4" s="43"/>
      <c r="AB4" s="45"/>
      <c r="AC4" s="36"/>
      <c r="AD4" s="37"/>
      <c r="AE4" s="37"/>
      <c r="AF4" s="37"/>
      <c r="AG4" s="37"/>
      <c r="AH4" s="37"/>
      <c r="AI4" s="37"/>
      <c r="AJ4" s="37"/>
      <c r="AK4" s="37"/>
      <c r="AL4" s="37"/>
      <c r="AM4" s="42"/>
      <c r="AN4" s="37"/>
      <c r="AO4" s="37"/>
      <c r="AP4" s="43"/>
      <c r="AQ4" s="45"/>
      <c r="AR4" s="36"/>
      <c r="AS4" s="37"/>
      <c r="AT4" s="37"/>
      <c r="AU4" s="37"/>
      <c r="AV4" s="37"/>
      <c r="AW4" s="37"/>
      <c r="AX4" s="37"/>
      <c r="AY4" s="37"/>
      <c r="AZ4" s="37"/>
      <c r="BA4" s="42"/>
      <c r="BB4" s="37"/>
      <c r="BC4" s="37"/>
      <c r="BD4" s="43"/>
      <c r="BE4" s="45"/>
      <c r="BF4" s="36"/>
      <c r="BG4" s="37"/>
      <c r="BH4" s="37"/>
      <c r="BI4" s="37"/>
      <c r="BJ4" s="37"/>
      <c r="BK4" s="37"/>
      <c r="BL4" s="37"/>
      <c r="BM4" s="37"/>
      <c r="BN4" s="37"/>
      <c r="BO4" s="42"/>
      <c r="BP4" s="37"/>
      <c r="BQ4" s="37"/>
      <c r="BR4" s="43"/>
      <c r="BS4" s="45"/>
      <c r="BT4" s="36"/>
      <c r="BU4" s="37"/>
      <c r="BV4" s="37"/>
      <c r="BW4" s="37"/>
      <c r="BX4" s="37"/>
      <c r="BY4" s="37"/>
      <c r="BZ4" s="37"/>
      <c r="CA4" s="37"/>
      <c r="CB4" s="37"/>
      <c r="CC4" s="42"/>
      <c r="CD4" s="37"/>
      <c r="CE4" s="37"/>
      <c r="CF4" s="43"/>
      <c r="CG4" s="45"/>
      <c r="CH4" s="36"/>
      <c r="CI4" s="37"/>
      <c r="CJ4" s="37"/>
      <c r="CK4" s="37"/>
      <c r="CL4" s="37"/>
      <c r="CM4" s="37"/>
      <c r="CN4" s="37"/>
      <c r="CO4" s="42"/>
      <c r="CP4" s="37"/>
      <c r="CQ4" s="37"/>
      <c r="CR4" s="43"/>
      <c r="CS4" s="36"/>
      <c r="CT4" s="37"/>
      <c r="CU4" s="37"/>
      <c r="CV4" s="37"/>
      <c r="CW4" s="37"/>
      <c r="CX4" s="37"/>
      <c r="CY4" s="37"/>
      <c r="CZ4" s="42"/>
      <c r="DA4" s="37"/>
      <c r="DB4" s="37"/>
      <c r="DC4" s="43"/>
      <c r="DD4" s="36"/>
      <c r="DE4" s="37"/>
      <c r="DF4" s="37"/>
      <c r="DG4" s="37"/>
      <c r="DH4" s="37"/>
      <c r="DI4" s="37"/>
      <c r="DJ4" s="37"/>
      <c r="DK4" s="42"/>
      <c r="DL4" s="37"/>
      <c r="DM4" s="37"/>
      <c r="DN4" s="43"/>
    </row>
    <row r="5" spans="1:118" ht="15" x14ac:dyDescent="0.2">
      <c r="A5" s="14"/>
      <c r="B5" s="14"/>
      <c r="C5" s="50" t="s">
        <v>36</v>
      </c>
      <c r="D5" s="9"/>
      <c r="E5" s="31"/>
      <c r="F5" s="47"/>
      <c r="G5" s="30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6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6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4"/>
      <c r="BE5" s="46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6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6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>
        <v>0</v>
      </c>
      <c r="B6" s="14">
        <v>1</v>
      </c>
      <c r="C6" s="8" t="s">
        <v>64</v>
      </c>
      <c r="D6" s="32" t="s">
        <v>32</v>
      </c>
      <c r="E6" s="31" t="s">
        <v>33</v>
      </c>
      <c r="F6" s="47">
        <f xml:space="preserve"> AB6+AQ6+BE6+BS6</f>
        <v>295.43970199707906</v>
      </c>
      <c r="G6" s="30">
        <f>H6+I6+J6</f>
        <v>2161.36</v>
      </c>
      <c r="H6" s="22">
        <f>X6+AM6+BA6+BO6+CC6+CO6+CZ6+DK6</f>
        <v>2115.36</v>
      </c>
      <c r="I6" s="7">
        <f>Z6+AO6+BC6+BQ6+CE6+CQ6+DB6+DM6</f>
        <v>20</v>
      </c>
      <c r="J6" s="24">
        <f>R6+AG6+AU6+BI6+BW6+CJ6+CU6+DF6</f>
        <v>26</v>
      </c>
      <c r="K6" s="12">
        <v>45.75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K6+L6+M6+N6+O6+P6+Q6</f>
        <v>45.75</v>
      </c>
      <c r="Y6" s="10">
        <f>R6</f>
        <v>0</v>
      </c>
      <c r="Z6" s="3">
        <f>(S6*5)+(T6*10)+(U6*15)+(V6*10)+(W6*20)</f>
        <v>0</v>
      </c>
      <c r="AA6" s="34">
        <f>X6+Y6+Z6</f>
        <v>45.75</v>
      </c>
      <c r="AB6" s="46">
        <f>(MIN(AA$5:AA$15)/AA6)*100</f>
        <v>92.765027322404364</v>
      </c>
      <c r="AC6" s="12">
        <v>999</v>
      </c>
      <c r="AD6" s="2"/>
      <c r="AE6" s="2"/>
      <c r="AF6" s="2"/>
      <c r="AG6" s="3">
        <v>0</v>
      </c>
      <c r="AH6" s="3"/>
      <c r="AI6" s="3"/>
      <c r="AJ6" s="3"/>
      <c r="AK6" s="3"/>
      <c r="AL6" s="3"/>
      <c r="AM6" s="6">
        <f>AC6+AD6+AE6+AF6</f>
        <v>999</v>
      </c>
      <c r="AN6" s="10">
        <f>AG6</f>
        <v>0</v>
      </c>
      <c r="AO6" s="3">
        <f>(AH6*5)+(AI6*10)+(AJ6*15)+(AK6*10)+(AL6*20)</f>
        <v>0</v>
      </c>
      <c r="AP6" s="11">
        <f>AM6+AN6+AO6</f>
        <v>999</v>
      </c>
      <c r="AQ6" s="46">
        <f>(MIN(AP$5:AP$15)/AP6)*100</f>
        <v>100</v>
      </c>
      <c r="AR6" s="12">
        <v>21.71</v>
      </c>
      <c r="AS6" s="2"/>
      <c r="AT6" s="2"/>
      <c r="AU6" s="3">
        <v>0</v>
      </c>
      <c r="AV6" s="3"/>
      <c r="AW6" s="3"/>
      <c r="AX6" s="3"/>
      <c r="AY6" s="3"/>
      <c r="AZ6" s="3"/>
      <c r="BA6" s="6">
        <f>AR6+AS6+AT6</f>
        <v>21.71</v>
      </c>
      <c r="BB6" s="10">
        <f>AU6</f>
        <v>0</v>
      </c>
      <c r="BC6" s="3">
        <f>(AV6*5)+(AW6*10)+(AX6*15)+(AY6*10)+(AZ6*20)</f>
        <v>0</v>
      </c>
      <c r="BD6" s="11">
        <f>BA6+BB6+BC6</f>
        <v>21.71</v>
      </c>
      <c r="BE6" s="46">
        <f>(MIN(BD$5:BD$15)/BD6)*100</f>
        <v>100</v>
      </c>
      <c r="BF6" s="12">
        <v>999</v>
      </c>
      <c r="BG6" s="2"/>
      <c r="BH6" s="2"/>
      <c r="BI6" s="3">
        <v>0</v>
      </c>
      <c r="BJ6" s="3"/>
      <c r="BK6" s="3"/>
      <c r="BL6" s="3"/>
      <c r="BM6" s="3"/>
      <c r="BN6" s="3"/>
      <c r="BO6" s="6">
        <f>BF6+BG6+BH6</f>
        <v>999</v>
      </c>
      <c r="BP6" s="10">
        <f>BI6</f>
        <v>0</v>
      </c>
      <c r="BQ6" s="3">
        <f>(BJ6*5)+(BK6*10)+(BL6*15)+(BM6*10)+(BN6*20)</f>
        <v>0</v>
      </c>
      <c r="BR6" s="34">
        <f>BO6+BP6+BQ6</f>
        <v>999</v>
      </c>
      <c r="BS6" s="46">
        <f>(MIN(BR$5:BR$15)/BR6)*100</f>
        <v>2.6746746746746748</v>
      </c>
      <c r="BT6" s="12">
        <v>49.9</v>
      </c>
      <c r="BU6" s="2"/>
      <c r="BV6" s="2"/>
      <c r="BW6" s="3">
        <v>26</v>
      </c>
      <c r="BX6" s="3"/>
      <c r="BY6" s="3">
        <v>1</v>
      </c>
      <c r="BZ6" s="3"/>
      <c r="CA6" s="3">
        <v>1</v>
      </c>
      <c r="CB6" s="3"/>
      <c r="CC6" s="6">
        <f>BT6+BU6+BV6</f>
        <v>49.9</v>
      </c>
      <c r="CD6" s="10">
        <f>BW6</f>
        <v>26</v>
      </c>
      <c r="CE6" s="3">
        <f>(BX6*5)+(BY6*10)+(BZ6*15)+(CA6*10)+(CB6*20)</f>
        <v>20</v>
      </c>
      <c r="CF6" s="11">
        <f>CC6+CD6+CE6</f>
        <v>95.9</v>
      </c>
      <c r="CG6" s="46">
        <f>(MIN(CF$5:CF$15)/CF6)*100</f>
        <v>66.569343065693431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/>
      <c r="B7" s="14"/>
      <c r="C7" s="37" t="s">
        <v>37</v>
      </c>
      <c r="D7" s="9"/>
      <c r="E7" s="31"/>
      <c r="F7" s="47"/>
      <c r="G7" s="30"/>
      <c r="H7" s="22"/>
      <c r="I7" s="7"/>
      <c r="J7" s="24"/>
      <c r="K7" s="1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/>
      <c r="Y7" s="10"/>
      <c r="Z7" s="3"/>
      <c r="AA7" s="11"/>
      <c r="AB7" s="46"/>
      <c r="AC7" s="12"/>
      <c r="AD7" s="2"/>
      <c r="AE7" s="2"/>
      <c r="AF7" s="2"/>
      <c r="AG7" s="3"/>
      <c r="AH7" s="3"/>
      <c r="AI7" s="3"/>
      <c r="AJ7" s="3"/>
      <c r="AK7" s="3"/>
      <c r="AL7" s="3"/>
      <c r="AM7" s="6"/>
      <c r="AN7" s="10"/>
      <c r="AO7" s="3"/>
      <c r="AP7" s="11"/>
      <c r="AQ7" s="46"/>
      <c r="AR7" s="12"/>
      <c r="AS7" s="2"/>
      <c r="AT7" s="2"/>
      <c r="AU7" s="3"/>
      <c r="AV7" s="3"/>
      <c r="AW7" s="3"/>
      <c r="AX7" s="3"/>
      <c r="AY7" s="3"/>
      <c r="AZ7" s="3"/>
      <c r="BA7" s="6"/>
      <c r="BB7" s="10"/>
      <c r="BC7" s="3"/>
      <c r="BD7" s="34"/>
      <c r="BE7" s="46"/>
      <c r="BF7" s="12"/>
      <c r="BG7" s="2"/>
      <c r="BH7" s="2"/>
      <c r="BI7" s="3"/>
      <c r="BJ7" s="3"/>
      <c r="BK7" s="3"/>
      <c r="BL7" s="3"/>
      <c r="BM7" s="3"/>
      <c r="BN7" s="3"/>
      <c r="BO7" s="6"/>
      <c r="BP7" s="10"/>
      <c r="BQ7" s="3"/>
      <c r="BR7" s="11"/>
      <c r="BS7" s="46"/>
      <c r="BT7" s="12"/>
      <c r="BU7" s="2"/>
      <c r="BV7" s="2"/>
      <c r="BW7" s="3"/>
      <c r="BX7" s="3"/>
      <c r="BY7" s="3"/>
      <c r="BZ7" s="3"/>
      <c r="CA7" s="3"/>
      <c r="CB7" s="3"/>
      <c r="CC7" s="6"/>
      <c r="CD7" s="10"/>
      <c r="CE7" s="3"/>
      <c r="CF7" s="11"/>
      <c r="CG7" s="46"/>
      <c r="CH7" s="12"/>
      <c r="CI7" s="2"/>
      <c r="CJ7" s="3"/>
      <c r="CK7" s="3"/>
      <c r="CL7" s="3"/>
      <c r="CM7" s="3"/>
      <c r="CN7" s="3"/>
      <c r="CO7" s="6"/>
      <c r="CP7" s="10"/>
      <c r="CQ7" s="3"/>
      <c r="CR7" s="11"/>
      <c r="CS7" s="12"/>
      <c r="CT7" s="2"/>
      <c r="CU7" s="3"/>
      <c r="CV7" s="3"/>
      <c r="CW7" s="3"/>
      <c r="CX7" s="3"/>
      <c r="CY7" s="3"/>
      <c r="CZ7" s="6"/>
      <c r="DA7" s="10"/>
      <c r="DB7" s="3"/>
      <c r="DC7" s="11"/>
      <c r="DD7" s="12"/>
      <c r="DE7" s="2"/>
      <c r="DF7" s="3"/>
      <c r="DG7" s="3"/>
      <c r="DH7" s="3"/>
      <c r="DI7" s="3"/>
      <c r="DJ7" s="3"/>
      <c r="DK7" s="6"/>
      <c r="DL7" s="10"/>
      <c r="DM7" s="3"/>
      <c r="DN7" s="11"/>
    </row>
    <row r="8" spans="1:118" ht="15" x14ac:dyDescent="0.2">
      <c r="A8" s="14">
        <v>0</v>
      </c>
      <c r="B8" s="14">
        <v>1</v>
      </c>
      <c r="C8" s="8" t="s">
        <v>68</v>
      </c>
      <c r="D8" s="31" t="s">
        <v>32</v>
      </c>
      <c r="E8" s="32" t="s">
        <v>34</v>
      </c>
      <c r="F8" s="47">
        <f xml:space="preserve"> AB8+AQ8+BE8+BS8</f>
        <v>369.60564283424173</v>
      </c>
      <c r="G8" s="30">
        <f>H8+I8+J8</f>
        <v>2098.3500000000004</v>
      </c>
      <c r="H8" s="22">
        <f>X8+AM8+BA8+BO8+CC8+CO8+CZ8+DK8</f>
        <v>2085.3500000000004</v>
      </c>
      <c r="I8" s="7">
        <f>Z8+AO8+BC8+BQ8+CE8+CQ8+DB8+DM8</f>
        <v>5</v>
      </c>
      <c r="J8" s="33">
        <f>R8+AG8+AU8+BI8+BW8+CJ8+CU8+DF8</f>
        <v>8</v>
      </c>
      <c r="K8" s="12">
        <v>42.44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3"/>
      <c r="W8" s="13"/>
      <c r="X8" s="6">
        <f>K8+L8+M8+N8+O8+P8+Q8</f>
        <v>42.44</v>
      </c>
      <c r="Y8" s="10">
        <f>R8</f>
        <v>0</v>
      </c>
      <c r="Z8" s="3">
        <f>(S8*5)+(T8*10)+(U8*15)+(V8*10)+(W8*20)</f>
        <v>0</v>
      </c>
      <c r="AA8" s="34">
        <f>X8+Y8+Z8</f>
        <v>42.44</v>
      </c>
      <c r="AB8" s="46">
        <f>(MIN(AA$5:AA$15)/AA8)*100</f>
        <v>100</v>
      </c>
      <c r="AC8" s="12">
        <v>999</v>
      </c>
      <c r="AD8" s="2"/>
      <c r="AE8" s="2"/>
      <c r="AF8" s="2"/>
      <c r="AG8" s="3">
        <v>0</v>
      </c>
      <c r="AH8" s="3"/>
      <c r="AI8" s="3"/>
      <c r="AJ8" s="3"/>
      <c r="AK8" s="3"/>
      <c r="AL8" s="3"/>
      <c r="AM8" s="6">
        <f>AC8+AD8+AE8+AF8</f>
        <v>999</v>
      </c>
      <c r="AN8" s="10">
        <f>AG8</f>
        <v>0</v>
      </c>
      <c r="AO8" s="3">
        <f>(AH8*5)+(AI8*10)+(AJ8*15)+(AK8*10)+(AL8*20)</f>
        <v>0</v>
      </c>
      <c r="AP8" s="11">
        <f>AM8+AN8+AO8</f>
        <v>999</v>
      </c>
      <c r="AQ8" s="46">
        <f>(MIN(AP$5:AP$15)/AP8)*100</f>
        <v>100</v>
      </c>
      <c r="AR8" s="12">
        <v>25.19</v>
      </c>
      <c r="AS8" s="2"/>
      <c r="AT8" s="2"/>
      <c r="AU8" s="3">
        <v>1</v>
      </c>
      <c r="AV8" s="3">
        <v>1</v>
      </c>
      <c r="AW8" s="3"/>
      <c r="AX8" s="3"/>
      <c r="AY8" s="3"/>
      <c r="AZ8" s="3"/>
      <c r="BA8" s="6">
        <f>AR8+AS8+AT8</f>
        <v>25.19</v>
      </c>
      <c r="BB8" s="10">
        <f>AU8</f>
        <v>1</v>
      </c>
      <c r="BC8" s="3">
        <f>(AV8*5)+(AW8*10)+(AX8*15)+(AY8*10)+(AZ8*20)</f>
        <v>5</v>
      </c>
      <c r="BD8" s="11">
        <f>BA8+BB8+BC8</f>
        <v>31.19</v>
      </c>
      <c r="BE8" s="46">
        <f>(MIN(BD$5:BD$15)/BD8)*100</f>
        <v>69.605642834241749</v>
      </c>
      <c r="BF8" s="12">
        <v>19.72</v>
      </c>
      <c r="BG8" s="2"/>
      <c r="BH8" s="2"/>
      <c r="BI8" s="3">
        <v>7</v>
      </c>
      <c r="BJ8" s="3"/>
      <c r="BK8" s="3"/>
      <c r="BL8" s="3"/>
      <c r="BM8" s="3"/>
      <c r="BN8" s="3"/>
      <c r="BO8" s="6">
        <f>BF8+BG8+BH8</f>
        <v>19.72</v>
      </c>
      <c r="BP8" s="10">
        <f>BI8</f>
        <v>7</v>
      </c>
      <c r="BQ8" s="3">
        <f>(BJ8*5)+(BK8*10)+(BL8*15)+(BM8*10)+(BN8*20)</f>
        <v>0</v>
      </c>
      <c r="BR8" s="34">
        <f>BO8+BP8+BQ8</f>
        <v>26.72</v>
      </c>
      <c r="BS8" s="46">
        <f>(MIN(BR$5:BR$15)/BR8)*100</f>
        <v>100</v>
      </c>
      <c r="BT8" s="12">
        <v>999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999</v>
      </c>
      <c r="CD8" s="10">
        <f>BW8</f>
        <v>0</v>
      </c>
      <c r="CE8" s="3">
        <f>(BX8*5)+(BY8*10)+(BZ8*15)+(CA8*10)+(CB8*20)</f>
        <v>0</v>
      </c>
      <c r="CF8" s="11">
        <f>CC8+CD8+CE8</f>
        <v>999</v>
      </c>
      <c r="CG8" s="46">
        <f>(MIN(CF$5:CF$15)/CF8)*100</f>
        <v>6.3903903903903911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0</v>
      </c>
      <c r="B9" s="14">
        <v>2</v>
      </c>
      <c r="C9" s="29" t="s">
        <v>48</v>
      </c>
      <c r="D9" s="9" t="s">
        <v>32</v>
      </c>
      <c r="E9" s="31" t="s">
        <v>34</v>
      </c>
      <c r="F9" s="47">
        <f xml:space="preserve"> AB9+AQ9+BE9+BS9</f>
        <v>347.29832688234109</v>
      </c>
      <c r="G9" s="30">
        <f>H9+I9+J9</f>
        <v>1171.94</v>
      </c>
      <c r="H9" s="22">
        <f>X9+AM9+BA9+BO9+CC9+CO9+CZ9+DK9</f>
        <v>1161.94</v>
      </c>
      <c r="I9" s="7">
        <f>Z9+AO9+BC9+BQ9+CE9+CQ9+DB9+DM9</f>
        <v>0</v>
      </c>
      <c r="J9" s="24">
        <f>R9+AG9+AU9+BI9+BW9+CJ9+CU9+DF9</f>
        <v>10</v>
      </c>
      <c r="K9" s="12">
        <v>46.4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>K9+L9+M9+N9+O9+P9+Q9</f>
        <v>46.4</v>
      </c>
      <c r="Y9" s="10">
        <f>R9</f>
        <v>0</v>
      </c>
      <c r="Z9" s="3">
        <f>(S9*5)+(T9*10)+(U9*15)+(V9*10)+(W9*20)</f>
        <v>0</v>
      </c>
      <c r="AA9" s="34">
        <f>X9+Y9+Z9</f>
        <v>46.4</v>
      </c>
      <c r="AB9" s="46">
        <f>(MIN(AA$5:AA$15)/AA9)*100</f>
        <v>91.465517241379317</v>
      </c>
      <c r="AC9" s="12">
        <v>999</v>
      </c>
      <c r="AD9" s="2"/>
      <c r="AE9" s="2"/>
      <c r="AF9" s="2"/>
      <c r="AG9" s="3">
        <v>0</v>
      </c>
      <c r="AH9" s="3"/>
      <c r="AI9" s="3"/>
      <c r="AJ9" s="3"/>
      <c r="AK9" s="3"/>
      <c r="AL9" s="3"/>
      <c r="AM9" s="6">
        <f>AC9+AD9+AE9+AF9</f>
        <v>999</v>
      </c>
      <c r="AN9" s="10">
        <f>AG9</f>
        <v>0</v>
      </c>
      <c r="AO9" s="3">
        <f>(AH9*5)+(AI9*10)+(AJ9*15)+(AK9*10)+(AL9*20)</f>
        <v>0</v>
      </c>
      <c r="AP9" s="11">
        <f>AM9+AN9+AO9</f>
        <v>999</v>
      </c>
      <c r="AQ9" s="46">
        <f>(MIN(AP$5:AP$15)/AP9)*100</f>
        <v>100</v>
      </c>
      <c r="AR9" s="12">
        <v>25.41</v>
      </c>
      <c r="AS9" s="2"/>
      <c r="AT9" s="2"/>
      <c r="AU9" s="3">
        <v>1</v>
      </c>
      <c r="AV9" s="3"/>
      <c r="AW9" s="3"/>
      <c r="AX9" s="3"/>
      <c r="AY9" s="3"/>
      <c r="AZ9" s="3"/>
      <c r="BA9" s="6">
        <f>AR9+AS9+AT9</f>
        <v>25.41</v>
      </c>
      <c r="BB9" s="10">
        <f>AU9</f>
        <v>1</v>
      </c>
      <c r="BC9" s="3">
        <f>(AV9*5)+(AW9*10)+(AX9*15)+(AY9*10)+(AZ9*20)</f>
        <v>0</v>
      </c>
      <c r="BD9" s="11">
        <f>BA9+BB9+BC9</f>
        <v>26.41</v>
      </c>
      <c r="BE9" s="46">
        <f>(MIN(BD$5:BD$15)/BD9)*100</f>
        <v>82.203710715638024</v>
      </c>
      <c r="BF9" s="12">
        <v>29.29</v>
      </c>
      <c r="BG9" s="2"/>
      <c r="BH9" s="2"/>
      <c r="BI9" s="3">
        <v>7</v>
      </c>
      <c r="BJ9" s="3"/>
      <c r="BK9" s="3"/>
      <c r="BL9" s="3"/>
      <c r="BM9" s="3"/>
      <c r="BN9" s="3"/>
      <c r="BO9" s="6">
        <f>BF9+BG9+BH9</f>
        <v>29.29</v>
      </c>
      <c r="BP9" s="10">
        <f>BI9</f>
        <v>7</v>
      </c>
      <c r="BQ9" s="3">
        <f>(BJ9*5)+(BK9*10)+(BL9*15)+(BM9*10)+(BN9*20)</f>
        <v>0</v>
      </c>
      <c r="BR9" s="11">
        <f>BO9+BP9+BQ9</f>
        <v>36.29</v>
      </c>
      <c r="BS9" s="46">
        <f>(MIN(BR$5:BR$15)/BR9)*100</f>
        <v>73.629098925323774</v>
      </c>
      <c r="BT9" s="12">
        <v>61.84</v>
      </c>
      <c r="BU9" s="2"/>
      <c r="BV9" s="2"/>
      <c r="BW9" s="3">
        <v>2</v>
      </c>
      <c r="BX9" s="3"/>
      <c r="BY9" s="3"/>
      <c r="BZ9" s="3"/>
      <c r="CA9" s="3"/>
      <c r="CB9" s="3"/>
      <c r="CC9" s="6">
        <f>BT9+BU9+BV9</f>
        <v>61.84</v>
      </c>
      <c r="CD9" s="10">
        <f>BW9</f>
        <v>2</v>
      </c>
      <c r="CE9" s="3">
        <f>(BX9*5)+(BY9*10)+(BZ9*15)+(CA9*10)+(CB9*20)</f>
        <v>0</v>
      </c>
      <c r="CF9" s="11">
        <f>CC9+CD9+CE9</f>
        <v>63.84</v>
      </c>
      <c r="CG9" s="46">
        <f>(MIN(CF$5:CF$15)/CF9)*100</f>
        <v>100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0</v>
      </c>
      <c r="B10" s="14">
        <v>3</v>
      </c>
      <c r="C10" s="8" t="s">
        <v>53</v>
      </c>
      <c r="D10" s="31" t="s">
        <v>32</v>
      </c>
      <c r="E10" s="31" t="s">
        <v>34</v>
      </c>
      <c r="F10" s="47">
        <f xml:space="preserve"> AB10+AQ10+BE10+BS10</f>
        <v>257.55097659058055</v>
      </c>
      <c r="G10" s="30">
        <f>H10+I10+J10</f>
        <v>2156.23</v>
      </c>
      <c r="H10" s="22">
        <f>X10+AM10+BA10+BO10+CC10+CO10+CZ10+DK10</f>
        <v>2134.23</v>
      </c>
      <c r="I10" s="7">
        <f>Z10+AO10+BC10+BQ10+CE10+CQ10+DB10+DM10</f>
        <v>10</v>
      </c>
      <c r="J10" s="24">
        <f>R10+AG10+AU10+BI10+BW10+CJ10+CU10+DF10</f>
        <v>12</v>
      </c>
      <c r="K10" s="12">
        <v>61.6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>K10+L10+M10+N10+O10+P10+Q10</f>
        <v>61.6</v>
      </c>
      <c r="Y10" s="10">
        <f>R10</f>
        <v>0</v>
      </c>
      <c r="Z10" s="3">
        <f>(S10*5)+(T10*10)+(U10*15)+(V10*10)+(W10*20)</f>
        <v>0</v>
      </c>
      <c r="AA10" s="11">
        <f>X10+Y10+Z10</f>
        <v>61.6</v>
      </c>
      <c r="AB10" s="46">
        <f>(MIN(AA$5:AA$15)/AA10)*100</f>
        <v>68.896103896103895</v>
      </c>
      <c r="AC10" s="12">
        <v>999</v>
      </c>
      <c r="AD10" s="2"/>
      <c r="AE10" s="2"/>
      <c r="AF10" s="2"/>
      <c r="AG10" s="3">
        <v>0</v>
      </c>
      <c r="AH10" s="3"/>
      <c r="AI10" s="3"/>
      <c r="AJ10" s="3"/>
      <c r="AK10" s="3"/>
      <c r="AL10" s="3"/>
      <c r="AM10" s="6">
        <f>AC10+AD10+AE10+AF10</f>
        <v>999</v>
      </c>
      <c r="AN10" s="10">
        <f>AG10</f>
        <v>0</v>
      </c>
      <c r="AO10" s="3">
        <f>(AH10*5)+(AI10*10)+(AJ10*15)+(AK10*10)+(AL10*20)</f>
        <v>0</v>
      </c>
      <c r="AP10" s="11">
        <f>AM10+AN10+AO10</f>
        <v>999</v>
      </c>
      <c r="AQ10" s="46">
        <f>(MIN(AP$5:AP$15)/AP10)*100</f>
        <v>100</v>
      </c>
      <c r="AR10" s="12">
        <v>20.25</v>
      </c>
      <c r="AS10" s="2"/>
      <c r="AT10" s="2"/>
      <c r="AU10" s="3">
        <v>5</v>
      </c>
      <c r="AV10" s="3"/>
      <c r="AW10" s="3"/>
      <c r="AX10" s="3"/>
      <c r="AY10" s="3"/>
      <c r="AZ10" s="3"/>
      <c r="BA10" s="6">
        <f>AR10+AS10+AT10</f>
        <v>20.25</v>
      </c>
      <c r="BB10" s="10">
        <f>AU10</f>
        <v>5</v>
      </c>
      <c r="BC10" s="3">
        <f>(AV10*5)+(AW10*10)+(AX10*15)+(AY10*10)+(AZ10*20)</f>
        <v>0</v>
      </c>
      <c r="BD10" s="11">
        <f>BA10+BB10+BC10</f>
        <v>25.25</v>
      </c>
      <c r="BE10" s="46">
        <f>(MIN(BD$5:BD$15)/BD10)*100</f>
        <v>85.980198019801975</v>
      </c>
      <c r="BF10" s="12">
        <v>999</v>
      </c>
      <c r="BG10" s="2"/>
      <c r="BH10" s="2"/>
      <c r="BI10" s="3">
        <v>0</v>
      </c>
      <c r="BJ10" s="3"/>
      <c r="BK10" s="3"/>
      <c r="BL10" s="3"/>
      <c r="BM10" s="3"/>
      <c r="BN10" s="3"/>
      <c r="BO10" s="6">
        <f>BF10+BG10+BH10</f>
        <v>999</v>
      </c>
      <c r="BP10" s="10">
        <f>BI10</f>
        <v>0</v>
      </c>
      <c r="BQ10" s="3">
        <f>(BJ10*5)+(BK10*10)+(BL10*15)+(BM10*10)+(BN10*20)</f>
        <v>0</v>
      </c>
      <c r="BR10" s="11">
        <f>BO10+BP10+BQ10</f>
        <v>999</v>
      </c>
      <c r="BS10" s="46">
        <f>(MIN(BR$5:BR$15)/BR10)*100</f>
        <v>2.6746746746746748</v>
      </c>
      <c r="BT10" s="12">
        <v>54.38</v>
      </c>
      <c r="BU10" s="2"/>
      <c r="BV10" s="2"/>
      <c r="BW10" s="3">
        <v>7</v>
      </c>
      <c r="BX10" s="3"/>
      <c r="BY10" s="3"/>
      <c r="BZ10" s="3"/>
      <c r="CA10" s="3">
        <v>1</v>
      </c>
      <c r="CB10" s="3"/>
      <c r="CC10" s="6">
        <f>BT10+BU10+BV10</f>
        <v>54.38</v>
      </c>
      <c r="CD10" s="10">
        <f>BW10</f>
        <v>7</v>
      </c>
      <c r="CE10" s="3">
        <f>(BX10*5)+(BY10*10)+(BZ10*15)+(CA10*10)+(CB10*20)</f>
        <v>10</v>
      </c>
      <c r="CF10" s="11">
        <f>CC10+CD10+CE10</f>
        <v>71.38</v>
      </c>
      <c r="CG10" s="46">
        <f>(MIN(CF$5:CF$15)/CF10)*100</f>
        <v>89.436817035584198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0</v>
      </c>
      <c r="B11" s="14">
        <v>4</v>
      </c>
      <c r="C11" s="8" t="s">
        <v>44</v>
      </c>
      <c r="D11" s="32" t="s">
        <v>32</v>
      </c>
      <c r="E11" s="31" t="s">
        <v>34</v>
      </c>
      <c r="F11" s="47">
        <f xml:space="preserve"> AB11+AQ11+BE11+BS11</f>
        <v>241.40611647436944</v>
      </c>
      <c r="G11" s="30">
        <f>H11+I11+J11</f>
        <v>2212.14</v>
      </c>
      <c r="H11" s="22">
        <f>X11+AM11+BA11+BO11+CC11+CO11+CZ11+DK11</f>
        <v>2145.14</v>
      </c>
      <c r="I11" s="7">
        <f>Z11+AO11+BC11+BQ11+CE11+CQ11+DB11+DM11</f>
        <v>10</v>
      </c>
      <c r="J11" s="24">
        <f>R11+AG11+AU11+BI11+BW11+CJ11+CU11+DF11</f>
        <v>57</v>
      </c>
      <c r="K11" s="12">
        <v>63.88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K11+L11+M11+N11+O11+P11+Q11</f>
        <v>63.88</v>
      </c>
      <c r="Y11" s="10">
        <f>R11</f>
        <v>0</v>
      </c>
      <c r="Z11" s="3">
        <f>(S11*5)+(T11*10)+(U11*15)+(V11*10)+(W11*20)</f>
        <v>0</v>
      </c>
      <c r="AA11" s="34">
        <f>X11+Y11+Z11</f>
        <v>63.88</v>
      </c>
      <c r="AB11" s="46">
        <f>(MIN(AA$5:AA$15)/AA11)*100</f>
        <v>66.437069505322484</v>
      </c>
      <c r="AC11" s="12">
        <v>999</v>
      </c>
      <c r="AD11" s="2"/>
      <c r="AE11" s="2"/>
      <c r="AF11" s="2"/>
      <c r="AG11" s="3">
        <v>0</v>
      </c>
      <c r="AH11" s="3"/>
      <c r="AI11" s="3"/>
      <c r="AJ11" s="3"/>
      <c r="AK11" s="3"/>
      <c r="AL11" s="3"/>
      <c r="AM11" s="6">
        <f>AC11+AD11+AE11+AF11</f>
        <v>999</v>
      </c>
      <c r="AN11" s="10">
        <f>AG11</f>
        <v>0</v>
      </c>
      <c r="AO11" s="3">
        <f>(AH11*5)+(AI11*10)+(AJ11*15)+(AK11*10)+(AL11*20)</f>
        <v>0</v>
      </c>
      <c r="AP11" s="11">
        <f>AM11+AN11+AO11</f>
        <v>999</v>
      </c>
      <c r="AQ11" s="46">
        <f>(MIN(AP$5:AP$15)/AP11)*100</f>
        <v>100</v>
      </c>
      <c r="AR11" s="12">
        <v>27.03</v>
      </c>
      <c r="AS11" s="2"/>
      <c r="AT11" s="2"/>
      <c r="AU11" s="3">
        <v>3</v>
      </c>
      <c r="AV11" s="3"/>
      <c r="AW11" s="3"/>
      <c r="AX11" s="3"/>
      <c r="AY11" s="3"/>
      <c r="AZ11" s="3"/>
      <c r="BA11" s="6">
        <f>AR11+AS11+AT11</f>
        <v>27.03</v>
      </c>
      <c r="BB11" s="10">
        <f>AU11</f>
        <v>3</v>
      </c>
      <c r="BC11" s="3">
        <f>(AV11*5)+(AW11*10)+(AX11*15)+(AY11*10)+(AZ11*20)</f>
        <v>0</v>
      </c>
      <c r="BD11" s="11">
        <f>BA11+BB11+BC11</f>
        <v>30.03</v>
      </c>
      <c r="BE11" s="46">
        <f>(MIN(BD$5:BD$15)/BD11)*100</f>
        <v>72.294372294372295</v>
      </c>
      <c r="BF11" s="12">
        <v>999</v>
      </c>
      <c r="BG11" s="2"/>
      <c r="BH11" s="2"/>
      <c r="BI11" s="3">
        <v>0</v>
      </c>
      <c r="BJ11" s="3"/>
      <c r="BK11" s="3"/>
      <c r="BL11" s="3"/>
      <c r="BM11" s="3"/>
      <c r="BN11" s="3"/>
      <c r="BO11" s="6">
        <f>BF11+BG11+BH11</f>
        <v>999</v>
      </c>
      <c r="BP11" s="10">
        <f>BI11</f>
        <v>0</v>
      </c>
      <c r="BQ11" s="3">
        <f>(BJ11*5)+(BK11*10)+(BL11*15)+(BM11*10)+(BN11*20)</f>
        <v>0</v>
      </c>
      <c r="BR11" s="34">
        <f>BO11+BP11+BQ11</f>
        <v>999</v>
      </c>
      <c r="BS11" s="46">
        <f>(MIN(BR$5:BR$15)/BR11)*100</f>
        <v>2.6746746746746748</v>
      </c>
      <c r="BT11" s="12">
        <v>56.23</v>
      </c>
      <c r="BU11" s="2"/>
      <c r="BV11" s="2"/>
      <c r="BW11" s="3">
        <v>54</v>
      </c>
      <c r="BX11" s="3"/>
      <c r="BY11" s="3">
        <v>1</v>
      </c>
      <c r="BZ11" s="3"/>
      <c r="CA11" s="3"/>
      <c r="CB11" s="3"/>
      <c r="CC11" s="6">
        <f>BT11+BU11+BV11</f>
        <v>56.23</v>
      </c>
      <c r="CD11" s="10">
        <f>BW11</f>
        <v>54</v>
      </c>
      <c r="CE11" s="3">
        <f>(BX11*5)+(BY11*10)+(BZ11*15)+(CA11*10)+(CB11*20)</f>
        <v>10</v>
      </c>
      <c r="CF11" s="11">
        <f>CC11+CD11+CE11</f>
        <v>120.22999999999999</v>
      </c>
      <c r="CG11" s="46">
        <f>(MIN(CF$5:CF$15)/CF11)*100</f>
        <v>53.098228395575156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0</v>
      </c>
      <c r="B12" s="14">
        <v>5</v>
      </c>
      <c r="C12" s="8" t="s">
        <v>67</v>
      </c>
      <c r="D12" s="9" t="s">
        <v>32</v>
      </c>
      <c r="E12" s="31" t="s">
        <v>34</v>
      </c>
      <c r="F12" s="47">
        <f xml:space="preserve"> AB12+AQ12+BE12+BS12</f>
        <v>232.08035400260582</v>
      </c>
      <c r="G12" s="30">
        <f>H12+I12+J12</f>
        <v>2180.2000000000003</v>
      </c>
      <c r="H12" s="22">
        <f>X12+AM12+BA12+BO12+CC12+CO12+CZ12+DK12</f>
        <v>2160.2000000000003</v>
      </c>
      <c r="I12" s="7">
        <f>Z12+AO12+BC12+BQ12+CE12+CQ12+DB12+DM12</f>
        <v>0</v>
      </c>
      <c r="J12" s="24">
        <f>R12+AG12+AU12+BI12+BW12+CJ12+CU12+DF12</f>
        <v>20</v>
      </c>
      <c r="K12" s="12">
        <v>69.69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K12+L12+M12+N12+O12+P12+Q12</f>
        <v>69.69</v>
      </c>
      <c r="Y12" s="10">
        <f>R12</f>
        <v>0</v>
      </c>
      <c r="Z12" s="3">
        <f>(S12*5)+(T12*10)+(U12*15)+(V12*10)+(W12*20)</f>
        <v>0</v>
      </c>
      <c r="AA12" s="11">
        <f>X12+Y12+Z12</f>
        <v>69.69</v>
      </c>
      <c r="AB12" s="46">
        <f>(MIN(AA$5:AA$15)/AA12)*100</f>
        <v>60.898263739417423</v>
      </c>
      <c r="AC12" s="12">
        <v>999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>AC12+AD12+AE12+AF12</f>
        <v>999</v>
      </c>
      <c r="AN12" s="10">
        <f>AG12</f>
        <v>0</v>
      </c>
      <c r="AO12" s="3">
        <f>(AH12*5)+(AI12*10)+(AJ12*15)+(AK12*10)+(AL12*20)</f>
        <v>0</v>
      </c>
      <c r="AP12" s="11">
        <f>AM12+AN12+AO12</f>
        <v>999</v>
      </c>
      <c r="AQ12" s="46">
        <f>(MIN(AP$5:AP$15)/AP12)*100</f>
        <v>100</v>
      </c>
      <c r="AR12" s="12">
        <v>28.69</v>
      </c>
      <c r="AS12" s="2"/>
      <c r="AT12" s="2"/>
      <c r="AU12" s="3">
        <v>3</v>
      </c>
      <c r="AV12" s="3"/>
      <c r="AW12" s="3"/>
      <c r="AX12" s="3"/>
      <c r="AY12" s="3"/>
      <c r="AZ12" s="3"/>
      <c r="BA12" s="6">
        <f>AR12+AS12+AT12</f>
        <v>28.69</v>
      </c>
      <c r="BB12" s="10">
        <f>AU12</f>
        <v>3</v>
      </c>
      <c r="BC12" s="3">
        <f>(AV12*5)+(AW12*10)+(AX12*15)+(AY12*10)+(AZ12*20)</f>
        <v>0</v>
      </c>
      <c r="BD12" s="34">
        <f>BA12+BB12+BC12</f>
        <v>31.69</v>
      </c>
      <c r="BE12" s="46">
        <f>(MIN(BD$5:BD$15)/BD12)*100</f>
        <v>68.507415588513737</v>
      </c>
      <c r="BF12" s="12">
        <v>999</v>
      </c>
      <c r="BG12" s="2"/>
      <c r="BH12" s="2"/>
      <c r="BI12" s="3">
        <v>0</v>
      </c>
      <c r="BJ12" s="3"/>
      <c r="BK12" s="3"/>
      <c r="BL12" s="3"/>
      <c r="BM12" s="3"/>
      <c r="BN12" s="3"/>
      <c r="BO12" s="6">
        <f>BF12+BG12+BH12</f>
        <v>999</v>
      </c>
      <c r="BP12" s="10">
        <f>BI12</f>
        <v>0</v>
      </c>
      <c r="BQ12" s="3">
        <f>(BJ12*5)+(BK12*10)+(BL12*15)+(BM12*10)+(BN12*20)</f>
        <v>0</v>
      </c>
      <c r="BR12" s="11">
        <f>BO12+BP12+BQ12</f>
        <v>999</v>
      </c>
      <c r="BS12" s="46">
        <f>(MIN(BR$5:BR$15)/BR12)*100</f>
        <v>2.6746746746746748</v>
      </c>
      <c r="BT12" s="12">
        <v>63.82</v>
      </c>
      <c r="BU12" s="2"/>
      <c r="BV12" s="2"/>
      <c r="BW12" s="3">
        <v>17</v>
      </c>
      <c r="BX12" s="3"/>
      <c r="BY12" s="3"/>
      <c r="BZ12" s="3"/>
      <c r="CA12" s="3"/>
      <c r="CB12" s="3"/>
      <c r="CC12" s="6">
        <f>BT12+BU12+BV12</f>
        <v>63.82</v>
      </c>
      <c r="CD12" s="10">
        <f>BW12</f>
        <v>17</v>
      </c>
      <c r="CE12" s="3">
        <f>(BX12*5)+(BY12*10)+(BZ12*15)+(CA12*10)+(CB12*20)</f>
        <v>0</v>
      </c>
      <c r="CF12" s="11">
        <f>CC12+CD12+CE12</f>
        <v>80.819999999999993</v>
      </c>
      <c r="CG12" s="46">
        <f>(MIN(CF$5:CF$15)/CF12)*100</f>
        <v>78.990348923533787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0</v>
      </c>
      <c r="B13" s="14">
        <v>6</v>
      </c>
      <c r="C13" s="8" t="s">
        <v>51</v>
      </c>
      <c r="D13" s="32" t="s">
        <v>32</v>
      </c>
      <c r="E13" s="31" t="s">
        <v>34</v>
      </c>
      <c r="F13" s="47">
        <f xml:space="preserve"> AB13+AQ13+BE13+BS13</f>
        <v>208.94585614285762</v>
      </c>
      <c r="G13" s="30">
        <f>H13+I13+J13</f>
        <v>1337.7300000000002</v>
      </c>
      <c r="H13" s="22">
        <f>X13+AM13+BA13+BO13+CC13+CO13+CZ13+DK13</f>
        <v>1205.7300000000002</v>
      </c>
      <c r="I13" s="7">
        <f>Z13+AO13+BC13+BQ13+CE13+CQ13+DB13+DM13</f>
        <v>25</v>
      </c>
      <c r="J13" s="24">
        <f>R13+AG13+AU13+BI13+BW13+CJ13+CU13+DF13</f>
        <v>107</v>
      </c>
      <c r="K13" s="12">
        <v>90</v>
      </c>
      <c r="L13" s="2"/>
      <c r="M13" s="2"/>
      <c r="N13" s="2"/>
      <c r="O13" s="2"/>
      <c r="P13" s="2"/>
      <c r="Q13" s="2"/>
      <c r="R13" s="3">
        <v>40</v>
      </c>
      <c r="S13" s="3"/>
      <c r="T13" s="3"/>
      <c r="U13" s="3"/>
      <c r="V13" s="3"/>
      <c r="W13" s="13"/>
      <c r="X13" s="6">
        <f>K13+L13+M13+N13+O13+P13+Q13</f>
        <v>90</v>
      </c>
      <c r="Y13" s="10">
        <f>R13</f>
        <v>40</v>
      </c>
      <c r="Z13" s="3">
        <f>(S13*5)+(T13*10)+(U13*15)+(V13*10)+(W13*20)</f>
        <v>0</v>
      </c>
      <c r="AA13" s="34">
        <f>X13+Y13+Z13</f>
        <v>130</v>
      </c>
      <c r="AB13" s="46">
        <f>(MIN(AA$5:AA$15)/AA13)*100</f>
        <v>32.646153846153844</v>
      </c>
      <c r="AC13" s="12">
        <v>999</v>
      </c>
      <c r="AD13" s="2"/>
      <c r="AE13" s="2"/>
      <c r="AF13" s="2"/>
      <c r="AG13" s="3">
        <v>0</v>
      </c>
      <c r="AH13" s="3"/>
      <c r="AI13" s="3"/>
      <c r="AJ13" s="3"/>
      <c r="AK13" s="3"/>
      <c r="AL13" s="3"/>
      <c r="AM13" s="6">
        <f>AC13+AD13+AE13+AF13</f>
        <v>999</v>
      </c>
      <c r="AN13" s="10">
        <f>AG13</f>
        <v>0</v>
      </c>
      <c r="AO13" s="3">
        <f>(AH13*5)+(AI13*10)+(AJ13*15)+(AK13*10)+(AL13*20)</f>
        <v>0</v>
      </c>
      <c r="AP13" s="11">
        <f>AM13+AN13+AO13</f>
        <v>999</v>
      </c>
      <c r="AQ13" s="46">
        <f>(MIN(AP$5:AP$15)/AP13)*100</f>
        <v>100</v>
      </c>
      <c r="AR13" s="12">
        <v>37.130000000000003</v>
      </c>
      <c r="AS13" s="2"/>
      <c r="AT13" s="2"/>
      <c r="AU13" s="3">
        <v>16</v>
      </c>
      <c r="AV13" s="3"/>
      <c r="AW13" s="3"/>
      <c r="AX13" s="3"/>
      <c r="AY13" s="3"/>
      <c r="AZ13" s="3"/>
      <c r="BA13" s="6">
        <f>AR13+AS13+AT13</f>
        <v>37.130000000000003</v>
      </c>
      <c r="BB13" s="10">
        <f>AU13</f>
        <v>16</v>
      </c>
      <c r="BC13" s="3">
        <f>(AV13*5)+(AW13*10)+(AX13*15)+(AY13*10)+(AZ13*20)</f>
        <v>0</v>
      </c>
      <c r="BD13" s="11">
        <f>BA13+BB13+BC13</f>
        <v>53.13</v>
      </c>
      <c r="BE13" s="46">
        <f>(MIN(BD$5:BD$15)/BD13)*100</f>
        <v>40.862036514210423</v>
      </c>
      <c r="BF13" s="12">
        <v>26.4</v>
      </c>
      <c r="BG13" s="2"/>
      <c r="BH13" s="2"/>
      <c r="BI13" s="3">
        <v>34</v>
      </c>
      <c r="BJ13" s="3">
        <v>1</v>
      </c>
      <c r="BK13" s="3">
        <v>1</v>
      </c>
      <c r="BL13" s="3"/>
      <c r="BM13" s="3"/>
      <c r="BN13" s="3"/>
      <c r="BO13" s="6">
        <f>BF13+BG13+BH13</f>
        <v>26.4</v>
      </c>
      <c r="BP13" s="10">
        <f>BI13</f>
        <v>34</v>
      </c>
      <c r="BQ13" s="3">
        <f>(BJ13*5)+(BK13*10)+(BL13*15)+(BM13*10)+(BN13*20)</f>
        <v>15</v>
      </c>
      <c r="BR13" s="34">
        <f>BO13+BP13+BQ13</f>
        <v>75.400000000000006</v>
      </c>
      <c r="BS13" s="46">
        <f>(MIN(BR$5:BR$15)/BR13)*100</f>
        <v>35.437665782493369</v>
      </c>
      <c r="BT13" s="12">
        <v>53.2</v>
      </c>
      <c r="BU13" s="2"/>
      <c r="BV13" s="2"/>
      <c r="BW13" s="3">
        <v>17</v>
      </c>
      <c r="BX13" s="3"/>
      <c r="BY13" s="3">
        <v>1</v>
      </c>
      <c r="BZ13" s="3"/>
      <c r="CA13" s="3"/>
      <c r="CB13" s="3"/>
      <c r="CC13" s="6">
        <f>BT13+BU13+BV13</f>
        <v>53.2</v>
      </c>
      <c r="CD13" s="10">
        <f>BW13</f>
        <v>17</v>
      </c>
      <c r="CE13" s="3">
        <f>(BX13*5)+(BY13*10)+(BZ13*15)+(CA13*10)+(CB13*20)</f>
        <v>10</v>
      </c>
      <c r="CF13" s="11">
        <f>CC13+CD13+CE13</f>
        <v>80.2</v>
      </c>
      <c r="CG13" s="46">
        <f>(MIN(CF$5:CF$15)/CF13)*100</f>
        <v>79.600997506234421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0</v>
      </c>
      <c r="B14" s="14">
        <v>7</v>
      </c>
      <c r="C14" s="8" t="s">
        <v>52</v>
      </c>
      <c r="D14" s="32" t="s">
        <v>32</v>
      </c>
      <c r="E14" s="31" t="s">
        <v>34</v>
      </c>
      <c r="F14" s="47">
        <f t="shared" ref="F8:F14" si="0" xml:space="preserve"> AB14+AQ14+BE14+BS14</f>
        <v>205.91382116259604</v>
      </c>
      <c r="G14" s="30">
        <f t="shared" ref="G8:G14" si="1">H14+I14+J14</f>
        <v>1469.68</v>
      </c>
      <c r="H14" s="22">
        <f t="shared" ref="H8:H14" si="2">X14+AM14+BA14+BO14+CC14+CO14+CZ14+DK14</f>
        <v>1297.68</v>
      </c>
      <c r="I14" s="7">
        <f t="shared" ref="I8:I14" si="3">Z14+AO14+BC14+BQ14+CE14+CQ14+DB14+DM14</f>
        <v>10</v>
      </c>
      <c r="J14" s="24">
        <f t="shared" ref="J8:J14" si="4">R14+AG14+AU14+BI14+BW14+CJ14+CU14+DF14</f>
        <v>162</v>
      </c>
      <c r="K14" s="12">
        <v>90</v>
      </c>
      <c r="L14" s="2"/>
      <c r="M14" s="2"/>
      <c r="N14" s="2"/>
      <c r="O14" s="2"/>
      <c r="P14" s="2"/>
      <c r="Q14" s="2"/>
      <c r="R14" s="3">
        <v>150</v>
      </c>
      <c r="S14" s="3"/>
      <c r="T14" s="3"/>
      <c r="U14" s="3"/>
      <c r="V14" s="3"/>
      <c r="W14" s="13"/>
      <c r="X14" s="6">
        <f t="shared" ref="X8:X14" si="5">K14+L14+M14+N14+O14+P14+Q14</f>
        <v>90</v>
      </c>
      <c r="Y14" s="10">
        <f t="shared" ref="Y8:Y14" si="6">R14</f>
        <v>150</v>
      </c>
      <c r="Z14" s="3">
        <f t="shared" ref="Z8:Z14" si="7">(S14*5)+(T14*10)+(U14*15)+(V14*10)+(W14*20)</f>
        <v>0</v>
      </c>
      <c r="AA14" s="34">
        <f t="shared" ref="AA8:AA14" si="8">X14+Y14+Z14</f>
        <v>240</v>
      </c>
      <c r="AB14" s="46">
        <f>(MIN(AA$5:AA$15)/AA14)*100</f>
        <v>17.68333333333333</v>
      </c>
      <c r="AC14" s="12">
        <v>999</v>
      </c>
      <c r="AD14" s="2"/>
      <c r="AE14" s="2"/>
      <c r="AF14" s="2"/>
      <c r="AG14" s="3">
        <v>0</v>
      </c>
      <c r="AH14" s="3"/>
      <c r="AI14" s="3"/>
      <c r="AJ14" s="3"/>
      <c r="AK14" s="3"/>
      <c r="AL14" s="3"/>
      <c r="AM14" s="6">
        <f t="shared" ref="AM8:AM14" si="9">AC14+AD14+AE14+AF14</f>
        <v>999</v>
      </c>
      <c r="AN14" s="10">
        <f t="shared" ref="AN8:AN14" si="10">AG14</f>
        <v>0</v>
      </c>
      <c r="AO14" s="3">
        <f t="shared" ref="AO8:AO14" si="11">(AH14*5)+(AI14*10)+(AJ14*15)+(AK14*10)+(AL14*20)</f>
        <v>0</v>
      </c>
      <c r="AP14" s="11">
        <f t="shared" ref="AP8:AP14" si="12">AM14+AN14+AO14</f>
        <v>999</v>
      </c>
      <c r="AQ14" s="46">
        <f>(MIN(AP$5:AP$15)/AP14)*100</f>
        <v>100</v>
      </c>
      <c r="AR14" s="12">
        <v>46.23</v>
      </c>
      <c r="AS14" s="2"/>
      <c r="AT14" s="2"/>
      <c r="AU14" s="3">
        <v>1</v>
      </c>
      <c r="AV14" s="3">
        <v>1</v>
      </c>
      <c r="AW14" s="3"/>
      <c r="AX14" s="3"/>
      <c r="AY14" s="3"/>
      <c r="AZ14" s="3"/>
      <c r="BA14" s="6">
        <f t="shared" ref="BA8:BA14" si="13">AR14+AS14+AT14</f>
        <v>46.23</v>
      </c>
      <c r="BB14" s="10">
        <f t="shared" ref="BB8:BB14" si="14">AU14</f>
        <v>1</v>
      </c>
      <c r="BC14" s="3">
        <f t="shared" ref="BC8:BC14" si="15">(AV14*5)+(AW14*10)+(AX14*15)+(AY14*10)+(AZ14*20)</f>
        <v>5</v>
      </c>
      <c r="BD14" s="11">
        <f t="shared" ref="BD8:BD14" si="16">BA14+BB14+BC14</f>
        <v>52.23</v>
      </c>
      <c r="BE14" s="46">
        <f>(MIN(BD$5:BD$15)/BD14)*100</f>
        <v>41.56614972238178</v>
      </c>
      <c r="BF14" s="12">
        <v>44.26</v>
      </c>
      <c r="BG14" s="2"/>
      <c r="BH14" s="2"/>
      <c r="BI14" s="3">
        <v>8</v>
      </c>
      <c r="BJ14" s="3">
        <v>1</v>
      </c>
      <c r="BK14" s="3"/>
      <c r="BL14" s="3"/>
      <c r="BM14" s="3"/>
      <c r="BN14" s="3"/>
      <c r="BO14" s="6">
        <f t="shared" ref="BO8:BO14" si="17">BF14+BG14+BH14</f>
        <v>44.26</v>
      </c>
      <c r="BP14" s="10">
        <f t="shared" ref="BP8:BP14" si="18">BI14</f>
        <v>8</v>
      </c>
      <c r="BQ14" s="3">
        <f t="shared" ref="BQ8:BQ14" si="19">(BJ14*5)+(BK14*10)+(BL14*15)+(BM14*10)+(BN14*20)</f>
        <v>5</v>
      </c>
      <c r="BR14" s="34">
        <f t="shared" ref="BR8:BR14" si="20">BO14+BP14+BQ14</f>
        <v>57.26</v>
      </c>
      <c r="BS14" s="46">
        <f>(MIN(BR$5:BR$15)/BR14)*100</f>
        <v>46.664338106880891</v>
      </c>
      <c r="BT14" s="12">
        <v>118.19</v>
      </c>
      <c r="BU14" s="2"/>
      <c r="BV14" s="2"/>
      <c r="BW14" s="3">
        <v>3</v>
      </c>
      <c r="BX14" s="3"/>
      <c r="BY14" s="3"/>
      <c r="BZ14" s="3"/>
      <c r="CA14" s="3"/>
      <c r="CB14" s="3"/>
      <c r="CC14" s="6">
        <f t="shared" ref="CC8:CC14" si="21">BT14+BU14+BV14</f>
        <v>118.19</v>
      </c>
      <c r="CD14" s="10">
        <f t="shared" ref="CD8:CD14" si="22">BW14</f>
        <v>3</v>
      </c>
      <c r="CE14" s="3">
        <f t="shared" ref="CE8:CE14" si="23">(BX14*5)+(BY14*10)+(BZ14*15)+(CA14*10)+(CB14*20)</f>
        <v>0</v>
      </c>
      <c r="CF14" s="11">
        <f t="shared" ref="CF8:CF14" si="24">CC14+CD14+CE14</f>
        <v>121.19</v>
      </c>
      <c r="CG14" s="46">
        <f>(MIN(CF$5:CF$15)/CF14)*100</f>
        <v>52.677613664493769</v>
      </c>
      <c r="CH14" s="12"/>
      <c r="CI14" s="2"/>
      <c r="CJ14" s="3"/>
      <c r="CK14" s="3"/>
      <c r="CL14" s="3"/>
      <c r="CM14" s="3"/>
      <c r="CN14" s="3"/>
      <c r="CO14" s="6">
        <f t="shared" ref="CO8:CO14" si="25">CH14+CI14</f>
        <v>0</v>
      </c>
      <c r="CP14" s="10">
        <f t="shared" ref="CP8:CP14" si="26">CI14</f>
        <v>0</v>
      </c>
      <c r="CQ14" s="3">
        <f t="shared" ref="CQ8:CQ14" si="27">(CK14*3)+(CL14*5)+(CM14*5)+(CN14*20)</f>
        <v>0</v>
      </c>
      <c r="CR14" s="11">
        <f t="shared" ref="CR8:CR14" si="28">CO14+CP14+CQ14</f>
        <v>0</v>
      </c>
      <c r="CS14" s="12"/>
      <c r="CT14" s="2"/>
      <c r="CU14" s="3"/>
      <c r="CV14" s="3"/>
      <c r="CW14" s="3"/>
      <c r="CX14" s="3"/>
      <c r="CY14" s="3"/>
      <c r="CZ14" s="6">
        <f t="shared" ref="CZ8:CZ14" si="29">CS14+CT14</f>
        <v>0</v>
      </c>
      <c r="DA14" s="10">
        <f t="shared" ref="DA8:DA14" si="30">CT14</f>
        <v>0</v>
      </c>
      <c r="DB14" s="3">
        <f t="shared" ref="DB8:DB14" si="31">(CV14*3)+(CW14*5)+(CX14*5)+(CY14*20)</f>
        <v>0</v>
      </c>
      <c r="DC14" s="11">
        <f t="shared" ref="DC8:DC14" si="32">CZ14+DA14+DB14</f>
        <v>0</v>
      </c>
      <c r="DD14" s="12"/>
      <c r="DE14" s="2"/>
      <c r="DF14" s="3"/>
      <c r="DG14" s="3"/>
      <c r="DH14" s="3"/>
      <c r="DI14" s="3"/>
      <c r="DJ14" s="3"/>
      <c r="DK14" s="6">
        <f t="shared" ref="DK8:DK14" si="33">DD14+DE14</f>
        <v>0</v>
      </c>
      <c r="DL14" s="10">
        <f t="shared" ref="DL8:DL14" si="34">DE14</f>
        <v>0</v>
      </c>
      <c r="DM14" s="3">
        <f t="shared" ref="DM8:DM14" si="35">(DG14*3)+(DH14*5)+(DI14*5)+(DJ14*20)</f>
        <v>0</v>
      </c>
      <c r="DN14" s="11">
        <f t="shared" ref="DN8:DN14" si="36">DK14+DL14+DM14</f>
        <v>0</v>
      </c>
    </row>
    <row r="15" spans="1:118" ht="15" x14ac:dyDescent="0.2">
      <c r="A15" s="14"/>
      <c r="B15" s="14"/>
      <c r="C15" s="54" t="s">
        <v>56</v>
      </c>
      <c r="D15" s="9"/>
      <c r="E15" s="31"/>
      <c r="F15" s="47"/>
      <c r="G15" s="30"/>
      <c r="H15" s="22"/>
      <c r="I15" s="7"/>
      <c r="J15" s="24"/>
      <c r="K15" s="1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13"/>
      <c r="X15" s="6"/>
      <c r="Y15" s="10"/>
      <c r="Z15" s="3"/>
      <c r="AA15" s="11"/>
      <c r="AB15" s="46"/>
      <c r="AC15" s="12"/>
      <c r="AD15" s="2"/>
      <c r="AE15" s="2"/>
      <c r="AF15" s="2"/>
      <c r="AG15" s="3"/>
      <c r="AH15" s="3"/>
      <c r="AI15" s="3"/>
      <c r="AJ15" s="3"/>
      <c r="AK15" s="3"/>
      <c r="AL15" s="3"/>
      <c r="AM15" s="6"/>
      <c r="AN15" s="10"/>
      <c r="AO15" s="3"/>
      <c r="AP15" s="11"/>
      <c r="AQ15" s="46"/>
      <c r="AR15" s="12"/>
      <c r="AS15" s="2"/>
      <c r="AT15" s="2"/>
      <c r="AU15" s="3"/>
      <c r="AV15" s="3"/>
      <c r="AW15" s="3"/>
      <c r="AX15" s="3"/>
      <c r="AY15" s="3"/>
      <c r="AZ15" s="3"/>
      <c r="BA15" s="6"/>
      <c r="BB15" s="10"/>
      <c r="BC15" s="3"/>
      <c r="BD15" s="34"/>
      <c r="BE15" s="46"/>
      <c r="BF15" s="12"/>
      <c r="BG15" s="2"/>
      <c r="BH15" s="2"/>
      <c r="BI15" s="3"/>
      <c r="BJ15" s="3"/>
      <c r="BK15" s="3"/>
      <c r="BL15" s="3"/>
      <c r="BM15" s="3"/>
      <c r="BN15" s="3"/>
      <c r="BO15" s="6"/>
      <c r="BP15" s="10"/>
      <c r="BQ15" s="3"/>
      <c r="BR15" s="11"/>
      <c r="BS15" s="46"/>
      <c r="BT15" s="12"/>
      <c r="BU15" s="2"/>
      <c r="BV15" s="2"/>
      <c r="BW15" s="3"/>
      <c r="BX15" s="3"/>
      <c r="BY15" s="3"/>
      <c r="BZ15" s="3"/>
      <c r="CA15" s="3"/>
      <c r="CB15" s="3"/>
      <c r="CC15" s="6"/>
      <c r="CD15" s="10"/>
      <c r="CE15" s="3"/>
      <c r="CF15" s="11"/>
      <c r="CG15" s="46"/>
      <c r="CH15" s="12"/>
      <c r="CI15" s="2"/>
      <c r="CJ15" s="3"/>
      <c r="CK15" s="3"/>
      <c r="CL15" s="3"/>
      <c r="CM15" s="3"/>
      <c r="CN15" s="3"/>
      <c r="CO15" s="6"/>
      <c r="CP15" s="10"/>
      <c r="CQ15" s="3"/>
      <c r="CR15" s="11"/>
      <c r="CS15" s="12"/>
      <c r="CT15" s="2"/>
      <c r="CU15" s="3"/>
      <c r="CV15" s="3"/>
      <c r="CW15" s="3"/>
      <c r="CX15" s="3"/>
      <c r="CY15" s="3"/>
      <c r="CZ15" s="6"/>
      <c r="DA15" s="10"/>
      <c r="DB15" s="3"/>
      <c r="DC15" s="11"/>
      <c r="DD15" s="12"/>
      <c r="DE15" s="2"/>
      <c r="DF15" s="3"/>
      <c r="DG15" s="3"/>
      <c r="DH15" s="3"/>
      <c r="DI15" s="3"/>
      <c r="DJ15" s="3"/>
      <c r="DK15" s="6"/>
      <c r="DL15" s="10"/>
      <c r="DM15" s="3"/>
      <c r="DN15" s="11"/>
    </row>
    <row r="16" spans="1:118" ht="15" x14ac:dyDescent="0.2">
      <c r="A16" s="14">
        <v>0</v>
      </c>
      <c r="B16" s="14">
        <v>1</v>
      </c>
      <c r="C16" s="8" t="s">
        <v>65</v>
      </c>
      <c r="D16" s="31" t="s">
        <v>66</v>
      </c>
      <c r="E16" s="31" t="s">
        <v>55</v>
      </c>
      <c r="F16" s="47">
        <f xml:space="preserve"> AB16+AQ16+BE16+BS16</f>
        <v>186.91226919746231</v>
      </c>
      <c r="G16" s="30">
        <f>H16+I16+J16</f>
        <v>2358.56</v>
      </c>
      <c r="H16" s="22">
        <f>X16+AM16+BA16+BO16+CC16+CO16+CZ16+DK16</f>
        <v>2176.56</v>
      </c>
      <c r="I16" s="7">
        <f>Z16+AO16+BC16+BQ16+CE16+CQ16+DB16+DM16</f>
        <v>0</v>
      </c>
      <c r="J16" s="24">
        <f>R16+AG16+AU16+BI16+BW16+CJ16+CU16+DF16</f>
        <v>182</v>
      </c>
      <c r="K16" s="12">
        <v>90</v>
      </c>
      <c r="L16" s="2"/>
      <c r="M16" s="2"/>
      <c r="N16" s="2"/>
      <c r="O16" s="2"/>
      <c r="P16" s="2"/>
      <c r="Q16" s="2"/>
      <c r="R16" s="3">
        <v>150</v>
      </c>
      <c r="S16" s="3"/>
      <c r="T16" s="3"/>
      <c r="U16" s="3"/>
      <c r="V16" s="3"/>
      <c r="W16" s="13"/>
      <c r="X16" s="6">
        <f>K16+L16+M16+N16+O16+P16+Q16</f>
        <v>90</v>
      </c>
      <c r="Y16" s="10">
        <f>R16</f>
        <v>150</v>
      </c>
      <c r="Z16" s="3">
        <f>(S16*5)+(T16*10)+(U16*15)+(V16*10)+(W16*20)</f>
        <v>0</v>
      </c>
      <c r="AA16" s="34">
        <f>X16+Y16+Z16</f>
        <v>240</v>
      </c>
      <c r="AB16" s="46">
        <f>(MIN(AA$5:AA$15)/AA16)*100</f>
        <v>17.68333333333333</v>
      </c>
      <c r="AC16" s="12">
        <v>999</v>
      </c>
      <c r="AD16" s="2"/>
      <c r="AE16" s="2"/>
      <c r="AF16" s="2"/>
      <c r="AG16" s="3">
        <v>0</v>
      </c>
      <c r="AH16" s="3"/>
      <c r="AI16" s="3"/>
      <c r="AJ16" s="3"/>
      <c r="AK16" s="3"/>
      <c r="AL16" s="3"/>
      <c r="AM16" s="6">
        <f>AC16+AD16+AE16+AF16</f>
        <v>999</v>
      </c>
      <c r="AN16" s="10">
        <f>AG16</f>
        <v>0</v>
      </c>
      <c r="AO16" s="3">
        <f>(AH16*5)+(AI16*10)+(AJ16*15)+(AK16*10)+(AL16*20)</f>
        <v>0</v>
      </c>
      <c r="AP16" s="11">
        <f>AM16+AN16+AO16</f>
        <v>999</v>
      </c>
      <c r="AQ16" s="46">
        <f>(MIN(AP$5:AP$15)/AP16)*100</f>
        <v>100</v>
      </c>
      <c r="AR16" s="12">
        <v>29.62</v>
      </c>
      <c r="AS16" s="2"/>
      <c r="AT16" s="2"/>
      <c r="AU16" s="3">
        <v>3</v>
      </c>
      <c r="AV16" s="3"/>
      <c r="AW16" s="3"/>
      <c r="AX16" s="3"/>
      <c r="AY16" s="3"/>
      <c r="AZ16" s="3"/>
      <c r="BA16" s="6">
        <f>AR16+AS16+AT16</f>
        <v>29.62</v>
      </c>
      <c r="BB16" s="10">
        <f>AU16</f>
        <v>3</v>
      </c>
      <c r="BC16" s="3">
        <f>(AV16*5)+(AW16*10)+(AX16*15)+(AY16*10)+(AZ16*20)</f>
        <v>0</v>
      </c>
      <c r="BD16" s="11">
        <f>BA16+BB16+BC16</f>
        <v>32.620000000000005</v>
      </c>
      <c r="BE16" s="46">
        <f>(MIN(BD$5:BD$15)/BD16)*100</f>
        <v>66.554261189454309</v>
      </c>
      <c r="BF16" s="12">
        <v>999</v>
      </c>
      <c r="BG16" s="2"/>
      <c r="BH16" s="2"/>
      <c r="BI16" s="3">
        <v>0</v>
      </c>
      <c r="BJ16" s="3"/>
      <c r="BK16" s="3"/>
      <c r="BL16" s="3"/>
      <c r="BM16" s="3"/>
      <c r="BN16" s="3"/>
      <c r="BO16" s="6">
        <f>BF16+BG16+BH16</f>
        <v>999</v>
      </c>
      <c r="BP16" s="10">
        <f>BI16</f>
        <v>0</v>
      </c>
      <c r="BQ16" s="3">
        <f>(BJ16*5)+(BK16*10)+(BL16*15)+(BM16*10)+(BN16*20)</f>
        <v>0</v>
      </c>
      <c r="BR16" s="34">
        <f>BO16+BP16+BQ16</f>
        <v>999</v>
      </c>
      <c r="BS16" s="46">
        <f>(MIN(BR$5:BR$15)/BR16)*100</f>
        <v>2.6746746746746748</v>
      </c>
      <c r="BT16" s="12">
        <v>58.94</v>
      </c>
      <c r="BU16" s="2"/>
      <c r="BV16" s="2"/>
      <c r="BW16" s="3">
        <v>29</v>
      </c>
      <c r="BX16" s="3"/>
      <c r="BY16" s="3"/>
      <c r="BZ16" s="3"/>
      <c r="CA16" s="3"/>
      <c r="CB16" s="3"/>
      <c r="CC16" s="6">
        <f>BT16+BU16+BV16</f>
        <v>58.94</v>
      </c>
      <c r="CD16" s="10">
        <f>BW16</f>
        <v>29</v>
      </c>
      <c r="CE16" s="3">
        <f>(BX16*5)+(BY16*10)+(BZ16*15)+(CA16*10)+(CB16*20)</f>
        <v>0</v>
      </c>
      <c r="CF16" s="11">
        <f>CC16+CD16+CE16</f>
        <v>87.94</v>
      </c>
      <c r="CG16" s="46">
        <f>(MIN(CF$5:CF$15)/CF16)*100</f>
        <v>72.594951103024798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51"/>
      <c r="B17" s="51"/>
      <c r="C17" s="8"/>
      <c r="D17" s="32"/>
      <c r="E17" s="31"/>
      <c r="F17" s="47"/>
      <c r="G17" s="52"/>
      <c r="H17" s="2"/>
      <c r="I17" s="3"/>
      <c r="J17" s="3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2"/>
      <c r="Y17" s="10"/>
      <c r="Z17" s="3"/>
      <c r="AA17" s="52"/>
      <c r="AB17" s="46"/>
      <c r="AC17" s="2"/>
      <c r="AD17" s="2"/>
      <c r="AE17" s="2"/>
      <c r="AF17" s="2"/>
      <c r="AG17" s="3"/>
      <c r="AH17" s="3"/>
      <c r="AI17" s="3"/>
      <c r="AJ17" s="3"/>
      <c r="AK17" s="3"/>
      <c r="AL17" s="3"/>
      <c r="AM17" s="2"/>
      <c r="AN17" s="10"/>
      <c r="AO17" s="3"/>
      <c r="AP17" s="53"/>
      <c r="AQ17" s="46"/>
      <c r="AR17" s="2"/>
      <c r="AS17" s="2"/>
      <c r="AT17" s="2"/>
      <c r="AU17" s="3"/>
      <c r="AV17" s="3"/>
      <c r="AW17" s="3"/>
      <c r="AX17" s="3"/>
      <c r="AY17" s="3"/>
      <c r="AZ17" s="3"/>
      <c r="BA17" s="2"/>
      <c r="BB17" s="10"/>
      <c r="BC17" s="3"/>
      <c r="BD17" s="53"/>
      <c r="BE17" s="46"/>
      <c r="BF17" s="2"/>
      <c r="BG17" s="2"/>
      <c r="BH17" s="2"/>
      <c r="BI17" s="3"/>
      <c r="BJ17" s="3"/>
      <c r="BK17" s="3"/>
      <c r="BL17" s="3"/>
      <c r="BM17" s="3"/>
      <c r="BN17" s="3"/>
      <c r="BO17" s="2"/>
      <c r="BP17" s="10"/>
      <c r="BQ17" s="3"/>
      <c r="BR17" s="52"/>
      <c r="BS17" s="46"/>
      <c r="BT17" s="2"/>
      <c r="BU17" s="2"/>
      <c r="BV17" s="2"/>
      <c r="BW17" s="3"/>
      <c r="BX17" s="3"/>
      <c r="BY17" s="3"/>
      <c r="BZ17" s="3"/>
      <c r="CA17" s="3"/>
      <c r="CB17" s="3"/>
      <c r="CC17" s="2"/>
      <c r="CD17" s="10"/>
      <c r="CE17" s="3"/>
      <c r="CF17" s="53"/>
      <c r="CG17" s="46"/>
      <c r="CH17" s="2"/>
      <c r="CI17" s="2"/>
      <c r="CJ17" s="3"/>
      <c r="CK17" s="3"/>
      <c r="CL17" s="3"/>
      <c r="CM17" s="3"/>
      <c r="CN17" s="3"/>
      <c r="CO17" s="2"/>
      <c r="CP17" s="10"/>
      <c r="CQ17" s="3"/>
      <c r="CR17" s="53"/>
      <c r="CS17" s="2"/>
      <c r="CT17" s="2"/>
      <c r="CU17" s="3"/>
      <c r="CV17" s="3"/>
      <c r="CW17" s="3"/>
      <c r="CX17" s="3"/>
      <c r="CY17" s="3"/>
      <c r="CZ17" s="2"/>
      <c r="DA17" s="10"/>
      <c r="DB17" s="3"/>
      <c r="DC17" s="53"/>
      <c r="DD17" s="2"/>
      <c r="DE17" s="2"/>
      <c r="DF17" s="3"/>
      <c r="DG17" s="3"/>
      <c r="DH17" s="3"/>
      <c r="DI17" s="3"/>
      <c r="DJ17" s="3"/>
      <c r="DK17" s="2"/>
      <c r="DL17" s="10"/>
      <c r="DM17" s="3"/>
      <c r="DN17" s="53"/>
    </row>
    <row r="18" spans="1:118" x14ac:dyDescent="0.2">
      <c r="B18" s="5">
        <v>9</v>
      </c>
      <c r="C18" s="49" t="s">
        <v>46</v>
      </c>
    </row>
  </sheetData>
  <sortState ref="A8:DN13">
    <sortCondition descending="1" ref="F8:F13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workbookViewId="0">
      <selection activeCell="A21" sqref="A21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40</v>
      </c>
      <c r="B1" s="25" t="s">
        <v>38</v>
      </c>
      <c r="C1" s="25" t="s">
        <v>0</v>
      </c>
      <c r="D1" s="25"/>
      <c r="E1" s="25"/>
      <c r="F1" s="48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44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43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4" t="s">
        <v>41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43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4" t="s">
        <v>41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43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4" t="s">
        <v>41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43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4" t="s">
        <v>41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43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4" t="s">
        <v>41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6"/>
      <c r="B3" s="37"/>
      <c r="C3" s="37"/>
      <c r="D3" s="37"/>
      <c r="E3" s="37"/>
      <c r="F3" s="45"/>
      <c r="G3" s="38"/>
      <c r="H3" s="39"/>
      <c r="I3" s="40"/>
      <c r="J3" s="41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  <c r="X3" s="42"/>
      <c r="Y3" s="37"/>
      <c r="Z3" s="37"/>
      <c r="AA3" s="43"/>
      <c r="AB3" s="45"/>
      <c r="AC3" s="36"/>
      <c r="AD3" s="37"/>
      <c r="AE3" s="37"/>
      <c r="AF3" s="37"/>
      <c r="AG3" s="37"/>
      <c r="AH3" s="37"/>
      <c r="AI3" s="37"/>
      <c r="AJ3" s="37"/>
      <c r="AK3" s="37"/>
      <c r="AL3" s="37"/>
      <c r="AM3" s="42"/>
      <c r="AN3" s="37"/>
      <c r="AO3" s="37"/>
      <c r="AP3" s="43"/>
      <c r="AQ3" s="45"/>
      <c r="AR3" s="36"/>
      <c r="AS3" s="37"/>
      <c r="AT3" s="37"/>
      <c r="AU3" s="37"/>
      <c r="AV3" s="37"/>
      <c r="AW3" s="37"/>
      <c r="AX3" s="37"/>
      <c r="AY3" s="37"/>
      <c r="AZ3" s="37"/>
      <c r="BA3" s="42"/>
      <c r="BB3" s="37"/>
      <c r="BC3" s="37"/>
      <c r="BD3" s="43"/>
      <c r="BE3" s="45"/>
      <c r="BF3" s="36"/>
      <c r="BG3" s="37"/>
      <c r="BH3" s="37"/>
      <c r="BI3" s="37"/>
      <c r="BJ3" s="37"/>
      <c r="BK3" s="37"/>
      <c r="BL3" s="37"/>
      <c r="BM3" s="37"/>
      <c r="BN3" s="37"/>
      <c r="BO3" s="42"/>
      <c r="BP3" s="37"/>
      <c r="BQ3" s="37"/>
      <c r="BR3" s="43"/>
      <c r="BS3" s="45"/>
      <c r="BT3" s="36"/>
      <c r="BU3" s="37"/>
      <c r="BV3" s="37"/>
      <c r="BW3" s="37"/>
      <c r="BX3" s="37"/>
      <c r="BY3" s="37"/>
      <c r="BZ3" s="37"/>
      <c r="CA3" s="37"/>
      <c r="CB3" s="37"/>
      <c r="CC3" s="42"/>
      <c r="CD3" s="37"/>
      <c r="CE3" s="37"/>
      <c r="CF3" s="43"/>
      <c r="CG3" s="45"/>
      <c r="CH3" s="36"/>
      <c r="CI3" s="37"/>
      <c r="CJ3" s="37"/>
      <c r="CK3" s="37"/>
      <c r="CL3" s="37"/>
      <c r="CM3" s="37"/>
      <c r="CN3" s="37"/>
      <c r="CO3" s="42"/>
      <c r="CP3" s="37"/>
      <c r="CQ3" s="37"/>
      <c r="CR3" s="43"/>
      <c r="CS3" s="36"/>
      <c r="CT3" s="37"/>
      <c r="CU3" s="37"/>
      <c r="CV3" s="37"/>
      <c r="CW3" s="37"/>
      <c r="CX3" s="37"/>
      <c r="CY3" s="37"/>
      <c r="CZ3" s="42"/>
      <c r="DA3" s="37"/>
      <c r="DB3" s="37"/>
      <c r="DC3" s="43"/>
      <c r="DD3" s="36"/>
      <c r="DE3" s="37"/>
      <c r="DF3" s="37"/>
      <c r="DG3" s="37"/>
      <c r="DH3" s="37"/>
      <c r="DI3" s="37"/>
      <c r="DJ3" s="37"/>
      <c r="DK3" s="42"/>
      <c r="DL3" s="37"/>
      <c r="DM3" s="37"/>
      <c r="DN3" s="43"/>
    </row>
    <row r="4" spans="1:118" ht="15" x14ac:dyDescent="0.25">
      <c r="A4" s="36"/>
      <c r="B4" s="37"/>
      <c r="C4" s="37" t="s">
        <v>36</v>
      </c>
      <c r="D4" s="37"/>
      <c r="E4" s="37"/>
      <c r="F4" s="45"/>
      <c r="G4" s="38"/>
      <c r="H4" s="39"/>
      <c r="I4" s="40"/>
      <c r="J4" s="41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40"/>
      <c r="X4" s="42"/>
      <c r="Y4" s="37"/>
      <c r="Z4" s="37"/>
      <c r="AA4" s="43"/>
      <c r="AB4" s="45"/>
      <c r="AC4" s="36"/>
      <c r="AD4" s="37"/>
      <c r="AE4" s="37"/>
      <c r="AF4" s="37"/>
      <c r="AG4" s="37"/>
      <c r="AH4" s="37"/>
      <c r="AI4" s="37"/>
      <c r="AJ4" s="37"/>
      <c r="AK4" s="37"/>
      <c r="AL4" s="37"/>
      <c r="AM4" s="42"/>
      <c r="AN4" s="37"/>
      <c r="AO4" s="37"/>
      <c r="AP4" s="43"/>
      <c r="AQ4" s="45"/>
      <c r="AR4" s="36"/>
      <c r="AS4" s="37"/>
      <c r="AT4" s="37"/>
      <c r="AU4" s="37"/>
      <c r="AV4" s="37"/>
      <c r="AW4" s="37"/>
      <c r="AX4" s="37"/>
      <c r="AY4" s="37"/>
      <c r="AZ4" s="37"/>
      <c r="BA4" s="42"/>
      <c r="BB4" s="37"/>
      <c r="BC4" s="37"/>
      <c r="BD4" s="43"/>
      <c r="BE4" s="45"/>
      <c r="BF4" s="36"/>
      <c r="BG4" s="37"/>
      <c r="BH4" s="37"/>
      <c r="BI4" s="37"/>
      <c r="BJ4" s="37"/>
      <c r="BK4" s="37"/>
      <c r="BL4" s="37"/>
      <c r="BM4" s="37"/>
      <c r="BN4" s="37"/>
      <c r="BO4" s="42"/>
      <c r="BP4" s="37"/>
      <c r="BQ4" s="37"/>
      <c r="BR4" s="43"/>
      <c r="BS4" s="45"/>
      <c r="BT4" s="36"/>
      <c r="BU4" s="37"/>
      <c r="BV4" s="37"/>
      <c r="BW4" s="37"/>
      <c r="BX4" s="37"/>
      <c r="BY4" s="37"/>
      <c r="BZ4" s="37"/>
      <c r="CA4" s="37"/>
      <c r="CB4" s="37"/>
      <c r="CC4" s="42"/>
      <c r="CD4" s="37"/>
      <c r="CE4" s="37"/>
      <c r="CF4" s="43"/>
      <c r="CG4" s="45"/>
      <c r="CH4" s="36"/>
      <c r="CI4" s="37"/>
      <c r="CJ4" s="37"/>
      <c r="CK4" s="37"/>
      <c r="CL4" s="37"/>
      <c r="CM4" s="37"/>
      <c r="CN4" s="37"/>
      <c r="CO4" s="42"/>
      <c r="CP4" s="37"/>
      <c r="CQ4" s="37"/>
      <c r="CR4" s="43"/>
      <c r="CS4" s="36"/>
      <c r="CT4" s="37"/>
      <c r="CU4" s="37"/>
      <c r="CV4" s="37"/>
      <c r="CW4" s="37"/>
      <c r="CX4" s="37"/>
      <c r="CY4" s="37"/>
      <c r="CZ4" s="42"/>
      <c r="DA4" s="37"/>
      <c r="DB4" s="37"/>
      <c r="DC4" s="43"/>
      <c r="DD4" s="36"/>
      <c r="DE4" s="37"/>
      <c r="DF4" s="37"/>
      <c r="DG4" s="37"/>
      <c r="DH4" s="37"/>
      <c r="DI4" s="37"/>
      <c r="DJ4" s="37"/>
      <c r="DK4" s="42"/>
      <c r="DL4" s="37"/>
      <c r="DM4" s="37"/>
      <c r="DN4" s="43"/>
    </row>
    <row r="5" spans="1:118" ht="15" x14ac:dyDescent="0.2">
      <c r="A5" s="14">
        <v>0</v>
      </c>
      <c r="B5" s="14">
        <v>1</v>
      </c>
      <c r="C5" s="8" t="s">
        <v>58</v>
      </c>
      <c r="D5" s="9" t="s">
        <v>32</v>
      </c>
      <c r="E5" s="9" t="s">
        <v>33</v>
      </c>
      <c r="F5" s="47">
        <f xml:space="preserve"> AB5+AQ5+BE5+BS5</f>
        <v>333.22893247816199</v>
      </c>
      <c r="G5" s="30">
        <f>H5+I5+J5</f>
        <v>275.23</v>
      </c>
      <c r="H5" s="22">
        <f>X5+AM5+BA5+BO5+CC5+CO5+CZ5+DK5</f>
        <v>246.23000000000002</v>
      </c>
      <c r="I5" s="7">
        <f>Z5+AO5+BC5+BQ5+CE5+CQ5+DB5+DM5</f>
        <v>0</v>
      </c>
      <c r="J5" s="24">
        <f>R5+AG5+AU5+BI5+BW5+CJ5+CU5+DF5</f>
        <v>29</v>
      </c>
      <c r="K5" s="12">
        <v>45.8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K5+L5+M5+N5+O5+P5+Q5</f>
        <v>45.8</v>
      </c>
      <c r="Y5" s="10">
        <f>R5</f>
        <v>0</v>
      </c>
      <c r="Z5" s="3">
        <f>(S5*5)+(T5*10)+(U5*15)+(V5*10)+(W5*20)</f>
        <v>0</v>
      </c>
      <c r="AA5" s="11">
        <f>X5+Y5+Z5</f>
        <v>45.8</v>
      </c>
      <c r="AB5" s="46">
        <f>(MIN(AA$5:AA$19)/AA5)*100</f>
        <v>100</v>
      </c>
      <c r="AC5" s="12">
        <v>28.94</v>
      </c>
      <c r="AD5" s="2">
        <v>43.53</v>
      </c>
      <c r="AE5" s="2"/>
      <c r="AF5" s="2"/>
      <c r="AG5" s="3">
        <v>28</v>
      </c>
      <c r="AH5" s="3"/>
      <c r="AI5" s="3"/>
      <c r="AJ5" s="3"/>
      <c r="AK5" s="3"/>
      <c r="AL5" s="3"/>
      <c r="AM5" s="6">
        <f>AC5+AD5+AE5+AF5</f>
        <v>72.47</v>
      </c>
      <c r="AN5" s="10">
        <f>AG5</f>
        <v>28</v>
      </c>
      <c r="AO5" s="3">
        <f>(AH5*5)+(AI5*10)+(AJ5*15)+(AK5*10)+(AL5*20)</f>
        <v>0</v>
      </c>
      <c r="AP5" s="11">
        <f>AM5+AN5+AO5</f>
        <v>100.47</v>
      </c>
      <c r="AQ5" s="46">
        <f>(MIN(AP$5:AP$19)/AP5)*100</f>
        <v>77.655021399422722</v>
      </c>
      <c r="AR5" s="12">
        <v>23.42</v>
      </c>
      <c r="AS5" s="2"/>
      <c r="AT5" s="2"/>
      <c r="AU5" s="3">
        <v>0</v>
      </c>
      <c r="AV5" s="3"/>
      <c r="AW5" s="3"/>
      <c r="AX5" s="3"/>
      <c r="AY5" s="3"/>
      <c r="AZ5" s="3"/>
      <c r="BA5" s="6">
        <f>AR5+AS5+AT5</f>
        <v>23.42</v>
      </c>
      <c r="BB5" s="10">
        <f>AU5</f>
        <v>0</v>
      </c>
      <c r="BC5" s="3">
        <f>(AV5*5)+(AW5*10)+(AX5*15)+(AY5*10)+(AZ5*20)</f>
        <v>0</v>
      </c>
      <c r="BD5" s="11">
        <f>BA5+BB5+BC5</f>
        <v>23.42</v>
      </c>
      <c r="BE5" s="46">
        <f>(MIN(BD$5:BD$19)/BD5)*100</f>
        <v>91.161400512382571</v>
      </c>
      <c r="BF5" s="12">
        <v>34.49</v>
      </c>
      <c r="BG5" s="2"/>
      <c r="BH5" s="2"/>
      <c r="BI5" s="3">
        <v>1</v>
      </c>
      <c r="BJ5" s="3"/>
      <c r="BK5" s="3"/>
      <c r="BL5" s="3"/>
      <c r="BM5" s="3"/>
      <c r="BN5" s="3"/>
      <c r="BO5" s="6">
        <f>BF5+BG5+BH5</f>
        <v>34.49</v>
      </c>
      <c r="BP5" s="10">
        <f>BI5</f>
        <v>1</v>
      </c>
      <c r="BQ5" s="3">
        <f>(BJ5*5)+(BK5*10)+(BL5*15)+(BM5*10)+(BN5*20)</f>
        <v>0</v>
      </c>
      <c r="BR5" s="11">
        <f>BO5+BP5+BQ5</f>
        <v>35.49</v>
      </c>
      <c r="BS5" s="46">
        <f>(MIN(BR$5:BR$19)/BR5)*100</f>
        <v>64.412510566356715</v>
      </c>
      <c r="BT5" s="12">
        <v>70.05</v>
      </c>
      <c r="BU5" s="2"/>
      <c r="BV5" s="2"/>
      <c r="BW5" s="3">
        <v>0</v>
      </c>
      <c r="BX5" s="3"/>
      <c r="BY5" s="3"/>
      <c r="BZ5" s="3"/>
      <c r="CA5" s="3"/>
      <c r="CB5" s="3"/>
      <c r="CC5" s="6">
        <f>BT5+BU5+BV5</f>
        <v>70.05</v>
      </c>
      <c r="CD5" s="10">
        <f>BW5</f>
        <v>0</v>
      </c>
      <c r="CE5" s="3">
        <f>(BX5*5)+(BY5*10)+(BZ5*15)+(CA5*10)+(CB5*20)</f>
        <v>0</v>
      </c>
      <c r="CF5" s="11">
        <f>CC5+CD5+CE5</f>
        <v>70.05</v>
      </c>
      <c r="CG5" s="46">
        <f>(MIN(CF$5:CF$19)/CF5)*100</f>
        <v>79.428979300499648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 x14ac:dyDescent="0.2">
      <c r="A6" s="14">
        <v>0</v>
      </c>
      <c r="B6" s="14">
        <v>2</v>
      </c>
      <c r="C6" s="29" t="s">
        <v>45</v>
      </c>
      <c r="D6" s="32" t="s">
        <v>32</v>
      </c>
      <c r="E6" s="31" t="s">
        <v>33</v>
      </c>
      <c r="F6" s="47">
        <f xml:space="preserve"> AB6+AQ6+BE6+BS6</f>
        <v>327.09302099232474</v>
      </c>
      <c r="G6" s="30">
        <f>H6+I6+J6</f>
        <v>282.35000000000002</v>
      </c>
      <c r="H6" s="22">
        <f>X6+AM6+BA6+BO6+CC6+CO6+CZ6+DK6</f>
        <v>242.35000000000002</v>
      </c>
      <c r="I6" s="7">
        <f>Z6+AO6+BC6+BQ6+CE6+CQ6+DB6+DM6</f>
        <v>10</v>
      </c>
      <c r="J6" s="24">
        <f>R6+AG6+AU6+BI6+BW6+CJ6+CU6+DF6</f>
        <v>30</v>
      </c>
      <c r="K6" s="12">
        <v>71.680000000000007</v>
      </c>
      <c r="L6" s="2"/>
      <c r="M6" s="2"/>
      <c r="N6" s="2"/>
      <c r="O6" s="2"/>
      <c r="P6" s="35"/>
      <c r="Q6" s="2"/>
      <c r="R6" s="3">
        <v>0</v>
      </c>
      <c r="S6" s="3"/>
      <c r="T6" s="3"/>
      <c r="U6" s="3"/>
      <c r="V6" s="3"/>
      <c r="W6" s="13"/>
      <c r="X6" s="6">
        <f>K6+L6+M6+N6+O6+P6+Q6</f>
        <v>71.680000000000007</v>
      </c>
      <c r="Y6" s="10">
        <f>R6</f>
        <v>0</v>
      </c>
      <c r="Z6" s="3">
        <f>(S6*5)+(T6*10)+(U6*15)+(V6*10)+(W6*20)</f>
        <v>0</v>
      </c>
      <c r="AA6" s="11">
        <f>X6+Y6+Z6</f>
        <v>71.680000000000007</v>
      </c>
      <c r="AB6" s="46">
        <f>(MIN(AA$5:AA$19)/AA6)*100</f>
        <v>63.895089285714278</v>
      </c>
      <c r="AC6" s="12">
        <v>20.6</v>
      </c>
      <c r="AD6" s="2">
        <v>43.82</v>
      </c>
      <c r="AE6" s="2"/>
      <c r="AF6" s="2"/>
      <c r="AG6" s="3">
        <v>21</v>
      </c>
      <c r="AH6" s="3"/>
      <c r="AI6" s="3"/>
      <c r="AJ6" s="3"/>
      <c r="AK6" s="3">
        <v>1</v>
      </c>
      <c r="AL6" s="3"/>
      <c r="AM6" s="6">
        <f>AC6+AD6+AE6+AF6</f>
        <v>64.42</v>
      </c>
      <c r="AN6" s="10">
        <f>AG6</f>
        <v>21</v>
      </c>
      <c r="AO6" s="3">
        <f>(AH6*5)+(AI6*10)+(AJ6*15)+(AK6*10)+(AL6*20)</f>
        <v>10</v>
      </c>
      <c r="AP6" s="34">
        <f>AM6+AN6+AO6</f>
        <v>95.42</v>
      </c>
      <c r="AQ6" s="46">
        <f>(MIN(AP$5:AP$19)/AP6)*100</f>
        <v>81.764829176273324</v>
      </c>
      <c r="AR6" s="12">
        <v>21.94</v>
      </c>
      <c r="AS6" s="2"/>
      <c r="AT6" s="2"/>
      <c r="AU6" s="3">
        <v>2</v>
      </c>
      <c r="AV6" s="3"/>
      <c r="AW6" s="3"/>
      <c r="AX6" s="3"/>
      <c r="AY6" s="3"/>
      <c r="AZ6" s="3"/>
      <c r="BA6" s="6">
        <f>AR6+AS6+AT6</f>
        <v>21.94</v>
      </c>
      <c r="BB6" s="10">
        <f>AU6</f>
        <v>2</v>
      </c>
      <c r="BC6" s="3">
        <f>(AV6*5)+(AW6*10)+(AX6*15)+(AY6*10)+(AZ6*20)</f>
        <v>0</v>
      </c>
      <c r="BD6" s="34">
        <f>BA6+BB6+BC6</f>
        <v>23.94</v>
      </c>
      <c r="BE6" s="46">
        <f>(MIN(BD$5:BD$19)/BD6)*100</f>
        <v>89.181286549707607</v>
      </c>
      <c r="BF6" s="12">
        <v>24.78</v>
      </c>
      <c r="BG6" s="2"/>
      <c r="BH6" s="2"/>
      <c r="BI6" s="3">
        <v>0</v>
      </c>
      <c r="BJ6" s="3"/>
      <c r="BK6" s="3"/>
      <c r="BL6" s="3"/>
      <c r="BM6" s="3"/>
      <c r="BN6" s="3"/>
      <c r="BO6" s="6">
        <f>BF6+BG6+BH6</f>
        <v>24.78</v>
      </c>
      <c r="BP6" s="10">
        <f>BI6</f>
        <v>0</v>
      </c>
      <c r="BQ6" s="3">
        <f>(BJ6*5)+(BK6*10)+(BL6*15)+(BM6*10)+(BN6*20)</f>
        <v>0</v>
      </c>
      <c r="BR6" s="34">
        <f>BO6+BP6+BQ6</f>
        <v>24.78</v>
      </c>
      <c r="BS6" s="46">
        <f>(MIN(BR$5:BR$19)/BR6)*100</f>
        <v>92.25181598062953</v>
      </c>
      <c r="BT6" s="12">
        <v>59.53</v>
      </c>
      <c r="BU6" s="2"/>
      <c r="BV6" s="2"/>
      <c r="BW6" s="3">
        <v>7</v>
      </c>
      <c r="BX6" s="3"/>
      <c r="BY6" s="3"/>
      <c r="BZ6" s="3"/>
      <c r="CA6" s="3"/>
      <c r="CB6" s="3"/>
      <c r="CC6" s="6">
        <f>BT6+BU6+BV6</f>
        <v>59.53</v>
      </c>
      <c r="CD6" s="10">
        <f>BW6</f>
        <v>7</v>
      </c>
      <c r="CE6" s="3">
        <f>(BX6*5)+(BY6*10)+(BZ6*15)+(CA6*10)+(CB6*20)</f>
        <v>0</v>
      </c>
      <c r="CF6" s="11">
        <f>CC6+CD6+CE6</f>
        <v>66.53</v>
      </c>
      <c r="CG6" s="46">
        <f>(MIN(CF$5:CF$19)/CF6)*100</f>
        <v>83.63144446114535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0</v>
      </c>
      <c r="B7" s="14">
        <v>3</v>
      </c>
      <c r="C7" s="8" t="s">
        <v>47</v>
      </c>
      <c r="D7" s="32" t="s">
        <v>32</v>
      </c>
      <c r="E7" s="31" t="s">
        <v>33</v>
      </c>
      <c r="F7" s="47">
        <f xml:space="preserve"> AB7+AQ7+BE7+BS7</f>
        <v>251.32259831571679</v>
      </c>
      <c r="G7" s="30">
        <f>H7+I7+J7</f>
        <v>1277.1200000000001</v>
      </c>
      <c r="H7" s="22">
        <f>X7+AM7+BA7+BO7+CC7+CO7+CZ7+DK7</f>
        <v>1245.1200000000001</v>
      </c>
      <c r="I7" s="7">
        <f>Z7+AO7+BC7+BQ7+CE7+CQ7+DB7+DM7</f>
        <v>0</v>
      </c>
      <c r="J7" s="24">
        <f>R7+AG7+AU7+BI7+BW7+CJ7+CU7+DF7</f>
        <v>32</v>
      </c>
      <c r="K7" s="12">
        <v>70.12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K7+L7+M7+N7+O7+P7+Q7</f>
        <v>70.12</v>
      </c>
      <c r="Y7" s="10">
        <f>R7</f>
        <v>0</v>
      </c>
      <c r="Z7" s="3">
        <f>(S7*5)+(T7*10)+(U7*15)+(V7*10)+(W7*20)</f>
        <v>0</v>
      </c>
      <c r="AA7" s="34">
        <f>X7+Y7+Z7</f>
        <v>70.12</v>
      </c>
      <c r="AB7" s="46">
        <f>(MIN(AA$5:AA$19)/AA7)*100</f>
        <v>65.316600114090122</v>
      </c>
      <c r="AC7" s="12">
        <v>42.59</v>
      </c>
      <c r="AD7" s="2">
        <v>63.95</v>
      </c>
      <c r="AE7" s="2"/>
      <c r="AF7" s="2"/>
      <c r="AG7" s="3">
        <v>30</v>
      </c>
      <c r="AH7" s="3"/>
      <c r="AI7" s="3"/>
      <c r="AJ7" s="3"/>
      <c r="AK7" s="3"/>
      <c r="AL7" s="3"/>
      <c r="AM7" s="6">
        <f>AC7+AD7+AE7+AF7</f>
        <v>106.54</v>
      </c>
      <c r="AN7" s="10">
        <f>AG7</f>
        <v>30</v>
      </c>
      <c r="AO7" s="3">
        <f>(AH7*5)+(AI7*10)+(AJ7*15)+(AK7*10)+(AL7*20)</f>
        <v>0</v>
      </c>
      <c r="AP7" s="11">
        <f>AM7+AN7+AO7</f>
        <v>136.54000000000002</v>
      </c>
      <c r="AQ7" s="46">
        <f>(MIN(AP$5:AP$19)/AP7)*100</f>
        <v>57.140764611102966</v>
      </c>
      <c r="AR7" s="12">
        <v>27.99</v>
      </c>
      <c r="AS7" s="2"/>
      <c r="AT7" s="2"/>
      <c r="AU7" s="3">
        <v>0</v>
      </c>
      <c r="AV7" s="3"/>
      <c r="AW7" s="3"/>
      <c r="AX7" s="3"/>
      <c r="AY7" s="3"/>
      <c r="AZ7" s="3"/>
      <c r="BA7" s="6">
        <f>AR7+AS7+AT7</f>
        <v>27.99</v>
      </c>
      <c r="BB7" s="10">
        <f>AU7</f>
        <v>0</v>
      </c>
      <c r="BC7" s="3">
        <f>(AV7*5)+(AW7*10)+(AX7*15)+(AY7*10)+(AZ7*20)</f>
        <v>0</v>
      </c>
      <c r="BD7" s="11">
        <f>BA7+BB7+BC7</f>
        <v>27.99</v>
      </c>
      <c r="BE7" s="46">
        <f>(MIN(BD$5:BD$19)/BD7)*100</f>
        <v>76.277241872097193</v>
      </c>
      <c r="BF7" s="12">
        <v>41.47</v>
      </c>
      <c r="BG7" s="2"/>
      <c r="BH7" s="2"/>
      <c r="BI7" s="3">
        <v>2</v>
      </c>
      <c r="BJ7" s="3"/>
      <c r="BK7" s="3"/>
      <c r="BL7" s="3"/>
      <c r="BM7" s="3"/>
      <c r="BN7" s="3"/>
      <c r="BO7" s="6">
        <f>BF7+BG7+BH7</f>
        <v>41.47</v>
      </c>
      <c r="BP7" s="10">
        <f>BI7</f>
        <v>2</v>
      </c>
      <c r="BQ7" s="3">
        <f>(BJ7*5)+(BK7*10)+(BL7*15)+(BM7*10)+(BN7*20)</f>
        <v>0</v>
      </c>
      <c r="BR7" s="34">
        <f>BO7+BP7+BQ7</f>
        <v>43.47</v>
      </c>
      <c r="BS7" s="46">
        <f>(MIN(BR$5:BR$19)/BR7)*100</f>
        <v>52.587991718426494</v>
      </c>
      <c r="BT7" s="12">
        <v>999</v>
      </c>
      <c r="BU7" s="2"/>
      <c r="BV7" s="2"/>
      <c r="BW7" s="3">
        <v>0</v>
      </c>
      <c r="BX7" s="3"/>
      <c r="BY7" s="3"/>
      <c r="BZ7" s="3"/>
      <c r="CA7" s="3"/>
      <c r="CB7" s="3"/>
      <c r="CC7" s="6">
        <f>BT7+BU7+BV7</f>
        <v>999</v>
      </c>
      <c r="CD7" s="10">
        <f>BW7</f>
        <v>0</v>
      </c>
      <c r="CE7" s="3">
        <f>(BX7*5)+(BY7*10)+(BZ7*15)+(CA7*10)+(CB7*20)</f>
        <v>0</v>
      </c>
      <c r="CF7" s="11">
        <f>CC7+CD7+CE7</f>
        <v>999</v>
      </c>
      <c r="CG7" s="46">
        <f>(MIN(CF$5:CF$19)/CF7)*100</f>
        <v>5.5695695695695697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0</v>
      </c>
      <c r="B8" s="14">
        <v>4</v>
      </c>
      <c r="C8" s="8" t="s">
        <v>35</v>
      </c>
      <c r="D8" s="9" t="s">
        <v>32</v>
      </c>
      <c r="E8" s="9" t="s">
        <v>33</v>
      </c>
      <c r="F8" s="47">
        <f xml:space="preserve"> AB8+AQ8+BE8+BS8</f>
        <v>241.34921769875731</v>
      </c>
      <c r="G8" s="30">
        <f>H8+I8+J8</f>
        <v>2144.14</v>
      </c>
      <c r="H8" s="22">
        <f>X8+AM8+BA8+BO8+CC8+CO8+CZ8+DK8</f>
        <v>2134.14</v>
      </c>
      <c r="I8" s="7">
        <f>Z8+AO8+BC8+BQ8+CE8+CQ8+DB8+DM8</f>
        <v>0</v>
      </c>
      <c r="J8" s="24">
        <f>R8+AG8+AU8+BI8+BW8+CJ8+CU8+DF8</f>
        <v>10</v>
      </c>
      <c r="K8" s="12">
        <v>88.79</v>
      </c>
      <c r="L8" s="2"/>
      <c r="M8" s="2"/>
      <c r="N8" s="2"/>
      <c r="O8" s="2"/>
      <c r="P8" s="2"/>
      <c r="Q8" s="2"/>
      <c r="R8" s="3">
        <v>10</v>
      </c>
      <c r="S8" s="3"/>
      <c r="T8" s="3"/>
      <c r="U8" s="3"/>
      <c r="V8" s="3"/>
      <c r="W8" s="13"/>
      <c r="X8" s="6">
        <f>K8+L8+M8+N8+O8+P8+Q8</f>
        <v>88.79</v>
      </c>
      <c r="Y8" s="10">
        <f>R8</f>
        <v>10</v>
      </c>
      <c r="Z8" s="3">
        <f>(S8*5)+(T8*10)+(U8*15)+(V8*10)+(W8*20)</f>
        <v>0</v>
      </c>
      <c r="AA8" s="11">
        <f>X8+Y8+Z8</f>
        <v>98.79</v>
      </c>
      <c r="AB8" s="46">
        <f>(MIN(AA$5:AA$19)/AA8)*100</f>
        <v>46.360967709282306</v>
      </c>
      <c r="AC8" s="12">
        <v>999</v>
      </c>
      <c r="AD8" s="2"/>
      <c r="AE8" s="2"/>
      <c r="AF8" s="2"/>
      <c r="AG8" s="3"/>
      <c r="AH8" s="3"/>
      <c r="AI8" s="3"/>
      <c r="AJ8" s="3"/>
      <c r="AK8" s="3"/>
      <c r="AL8" s="3"/>
      <c r="AM8" s="6">
        <f>AC8+AD8+AE8+AF8</f>
        <v>999</v>
      </c>
      <c r="AN8" s="10">
        <f>AG8</f>
        <v>0</v>
      </c>
      <c r="AO8" s="3">
        <f>(AH8*5)+(AI8*10)+(AJ8*15)+(AK8*10)+(AL8*20)</f>
        <v>0</v>
      </c>
      <c r="AP8" s="11">
        <f>AM8+AN8+AO8</f>
        <v>999</v>
      </c>
      <c r="AQ8" s="46">
        <f>(MIN(AP$5:AP$19)/AP8)*100</f>
        <v>7.8098098098098108</v>
      </c>
      <c r="AR8" s="12">
        <v>24.49</v>
      </c>
      <c r="AS8" s="2"/>
      <c r="AT8" s="2"/>
      <c r="AU8" s="3">
        <v>0</v>
      </c>
      <c r="AV8" s="3"/>
      <c r="AW8" s="3"/>
      <c r="AX8" s="3"/>
      <c r="AY8" s="3"/>
      <c r="AZ8" s="3"/>
      <c r="BA8" s="6">
        <f>AR8+AS8+AT8</f>
        <v>24.49</v>
      </c>
      <c r="BB8" s="10">
        <f>AU8</f>
        <v>0</v>
      </c>
      <c r="BC8" s="3">
        <f>(AV8*5)+(AW8*10)+(AX8*15)+(AY8*10)+(AZ8*20)</f>
        <v>0</v>
      </c>
      <c r="BD8" s="11">
        <f>BA8+BB8+BC8</f>
        <v>24.49</v>
      </c>
      <c r="BE8" s="46">
        <f>(MIN(BD$5:BD$19)/BD8)*100</f>
        <v>87.178440179665188</v>
      </c>
      <c r="BF8" s="12">
        <v>22.86</v>
      </c>
      <c r="BG8" s="2"/>
      <c r="BH8" s="2"/>
      <c r="BI8" s="3">
        <v>0</v>
      </c>
      <c r="BJ8" s="3"/>
      <c r="BK8" s="3"/>
      <c r="BL8" s="3"/>
      <c r="BM8" s="3"/>
      <c r="BN8" s="3"/>
      <c r="BO8" s="6">
        <f>BF8+BG8+BH8</f>
        <v>22.86</v>
      </c>
      <c r="BP8" s="10">
        <f>BI8</f>
        <v>0</v>
      </c>
      <c r="BQ8" s="3">
        <f>(BJ8*5)+(BK8*10)+(BL8*15)+(BM8*10)+(BN8*20)</f>
        <v>0</v>
      </c>
      <c r="BR8" s="11">
        <f>BO8+BP8+BQ8</f>
        <v>22.86</v>
      </c>
      <c r="BS8" s="46">
        <f>(MIN(BR$5:BR$19)/BR8)*100</f>
        <v>100</v>
      </c>
      <c r="BT8" s="12">
        <v>999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999</v>
      </c>
      <c r="CD8" s="10">
        <f>BW8</f>
        <v>0</v>
      </c>
      <c r="CE8" s="3">
        <f>(BX8*5)+(BY8*10)+(BZ8*15)+(CA8*10)+(CB8*20)</f>
        <v>0</v>
      </c>
      <c r="CF8" s="11">
        <f>CC8+CD8+CE8</f>
        <v>999</v>
      </c>
      <c r="CG8" s="46">
        <f>(MIN(CF$5:CF$19)/CF8)*100</f>
        <v>5.5695695695695697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/>
      <c r="B9" s="14"/>
      <c r="C9" s="54" t="s">
        <v>37</v>
      </c>
      <c r="D9" s="32"/>
      <c r="E9" s="31"/>
      <c r="F9" s="47"/>
      <c r="G9" s="30"/>
      <c r="H9" s="22"/>
      <c r="I9" s="7"/>
      <c r="J9" s="24"/>
      <c r="K9" s="12"/>
      <c r="L9" s="2"/>
      <c r="M9" s="2"/>
      <c r="N9" s="2"/>
      <c r="O9" s="2"/>
      <c r="P9" s="35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6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34"/>
      <c r="AQ9" s="46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4"/>
      <c r="BE9" s="46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34"/>
      <c r="BS9" s="46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6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 x14ac:dyDescent="0.2">
      <c r="A10" s="14">
        <v>0</v>
      </c>
      <c r="B10" s="14">
        <v>1</v>
      </c>
      <c r="C10" s="8" t="s">
        <v>50</v>
      </c>
      <c r="D10" s="32" t="s">
        <v>32</v>
      </c>
      <c r="E10" s="31" t="s">
        <v>34</v>
      </c>
      <c r="F10" s="47">
        <f xml:space="preserve"> AB10+AQ10+BE10+BS10</f>
        <v>336.21357957173689</v>
      </c>
      <c r="G10" s="30">
        <f>H10+I10+J10</f>
        <v>258.70999999999998</v>
      </c>
      <c r="H10" s="22">
        <f>X10+AM10+BA10+BO10+CC10+CO10+CZ10+DK10</f>
        <v>222.70999999999998</v>
      </c>
      <c r="I10" s="7">
        <f>Z10+AO10+BC10+BQ10+CE10+CQ10+DB10+DM10</f>
        <v>0</v>
      </c>
      <c r="J10" s="24">
        <f>R10+AG10+AU10+BI10+BW10+CJ10+CU10+DF10</f>
        <v>36</v>
      </c>
      <c r="K10" s="12">
        <v>58.02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>K10+L10+M10+N10+O10+P10+Q10</f>
        <v>58.02</v>
      </c>
      <c r="Y10" s="10">
        <f>R10</f>
        <v>0</v>
      </c>
      <c r="Z10" s="3">
        <f>(S10*5)+(T10*10)+(U10*15)+(V10*10)+(W10*20)</f>
        <v>0</v>
      </c>
      <c r="AA10" s="34">
        <f>X10+Y10+Z10</f>
        <v>58.02</v>
      </c>
      <c r="AB10" s="46">
        <f>(MIN(AA$5:AA$19)/AA10)*100</f>
        <v>78.938297138917605</v>
      </c>
      <c r="AC10" s="12">
        <v>22.53</v>
      </c>
      <c r="AD10" s="2">
        <v>39.729999999999997</v>
      </c>
      <c r="AE10" s="2"/>
      <c r="AF10" s="2"/>
      <c r="AG10" s="3">
        <v>30</v>
      </c>
      <c r="AH10" s="3"/>
      <c r="AI10" s="3"/>
      <c r="AJ10" s="3"/>
      <c r="AK10" s="3"/>
      <c r="AL10" s="3"/>
      <c r="AM10" s="6">
        <f>AC10+AD10+AE10+AF10</f>
        <v>62.26</v>
      </c>
      <c r="AN10" s="10">
        <f>AG10</f>
        <v>30</v>
      </c>
      <c r="AO10" s="3">
        <f>(AH10*5)+(AI10*10)+(AJ10*15)+(AK10*10)+(AL10*20)</f>
        <v>0</v>
      </c>
      <c r="AP10" s="11">
        <f>AM10+AN10+AO10</f>
        <v>92.259999999999991</v>
      </c>
      <c r="AQ10" s="46">
        <f>(MIN(AP$5:AP$19)/AP10)*100</f>
        <v>84.56535876869718</v>
      </c>
      <c r="AR10" s="12">
        <v>20.350000000000001</v>
      </c>
      <c r="AS10" s="2"/>
      <c r="AT10" s="2"/>
      <c r="AU10" s="3">
        <v>1</v>
      </c>
      <c r="AV10" s="3"/>
      <c r="AW10" s="3"/>
      <c r="AX10" s="3"/>
      <c r="AY10" s="3"/>
      <c r="AZ10" s="3"/>
      <c r="BA10" s="6">
        <f>AR10+AS10+AT10</f>
        <v>20.350000000000001</v>
      </c>
      <c r="BB10" s="10">
        <f>AU10</f>
        <v>1</v>
      </c>
      <c r="BC10" s="3">
        <f>(AV10*5)+(AW10*10)+(AX10*15)+(AY10*10)+(AZ10*20)</f>
        <v>0</v>
      </c>
      <c r="BD10" s="11">
        <f>BA10+BB10+BC10</f>
        <v>21.35</v>
      </c>
      <c r="BE10" s="46">
        <f>(MIN(BD$5:BD$19)/BD10)*100</f>
        <v>100</v>
      </c>
      <c r="BF10" s="12">
        <v>30.44</v>
      </c>
      <c r="BG10" s="2"/>
      <c r="BH10" s="2"/>
      <c r="BI10" s="3">
        <v>1</v>
      </c>
      <c r="BJ10" s="3"/>
      <c r="BK10" s="3"/>
      <c r="BL10" s="3"/>
      <c r="BM10" s="3"/>
      <c r="BN10" s="3"/>
      <c r="BO10" s="6">
        <f>BF10+BG10+BH10</f>
        <v>30.44</v>
      </c>
      <c r="BP10" s="10">
        <f>BI10</f>
        <v>1</v>
      </c>
      <c r="BQ10" s="3">
        <f>(BJ10*5)+(BK10*10)+(BL10*15)+(BM10*10)+(BN10*20)</f>
        <v>0</v>
      </c>
      <c r="BR10" s="34">
        <f>BO10+BP10+BQ10</f>
        <v>31.44</v>
      </c>
      <c r="BS10" s="46">
        <f>(MIN(BR$5:BR$19)/BR10)*100</f>
        <v>72.70992366412213</v>
      </c>
      <c r="BT10" s="12">
        <v>51.64</v>
      </c>
      <c r="BU10" s="2"/>
      <c r="BV10" s="2"/>
      <c r="BW10" s="3">
        <v>4</v>
      </c>
      <c r="BX10" s="3"/>
      <c r="BY10" s="3"/>
      <c r="BZ10" s="3"/>
      <c r="CA10" s="3"/>
      <c r="CB10" s="3"/>
      <c r="CC10" s="6">
        <f>BT10+BU10+BV10</f>
        <v>51.64</v>
      </c>
      <c r="CD10" s="10">
        <f>BW10</f>
        <v>4</v>
      </c>
      <c r="CE10" s="3">
        <f>(BX10*5)+(BY10*10)+(BZ10*15)+(CA10*10)+(CB10*20)</f>
        <v>0</v>
      </c>
      <c r="CF10" s="11">
        <f>CC10+CD10+CE10</f>
        <v>55.64</v>
      </c>
      <c r="CG10" s="46">
        <f>(MIN(CF$5:CF$19)/CF10)*100</f>
        <v>100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0</v>
      </c>
      <c r="B11" s="14">
        <v>2</v>
      </c>
      <c r="C11" s="8" t="s">
        <v>57</v>
      </c>
      <c r="D11" s="32" t="s">
        <v>32</v>
      </c>
      <c r="E11" s="31" t="s">
        <v>34</v>
      </c>
      <c r="F11" s="47">
        <f xml:space="preserve"> AB11+AQ11+BE11+BS11</f>
        <v>279.54616645075731</v>
      </c>
      <c r="G11" s="30">
        <f>H11+I11+J11</f>
        <v>1238.8700000000001</v>
      </c>
      <c r="H11" s="22">
        <f>X11+AM11+BA11+BO11+CC11+CO11+CZ11+DK11</f>
        <v>1218.8700000000001</v>
      </c>
      <c r="I11" s="7">
        <f>Z11+AO11+BC11+BQ11+CE11+CQ11+DB11+DM11</f>
        <v>10</v>
      </c>
      <c r="J11" s="24">
        <f>R11+AG11+AU11+BI11+BW11+CJ11+CU11+DF11</f>
        <v>10</v>
      </c>
      <c r="K11" s="12">
        <v>71.08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K11+L11+M11+N11+O11+P11+Q11</f>
        <v>71.08</v>
      </c>
      <c r="Y11" s="10">
        <f>R11</f>
        <v>0</v>
      </c>
      <c r="Z11" s="3">
        <f>(S11*5)+(T11*10)+(U11*15)+(V11*10)+(W11*20)</f>
        <v>0</v>
      </c>
      <c r="AA11" s="34">
        <f>X11+Y11+Z11</f>
        <v>71.08</v>
      </c>
      <c r="AB11" s="46">
        <f>(MIN(AA$5:AA$19)/AA11)*100</f>
        <v>64.434440067529536</v>
      </c>
      <c r="AC11" s="12">
        <v>21.71</v>
      </c>
      <c r="AD11" s="2">
        <v>53.31</v>
      </c>
      <c r="AE11" s="2"/>
      <c r="AF11" s="2"/>
      <c r="AG11" s="3">
        <v>3</v>
      </c>
      <c r="AH11" s="3"/>
      <c r="AI11" s="3"/>
      <c r="AJ11" s="3"/>
      <c r="AK11" s="3"/>
      <c r="AL11" s="3"/>
      <c r="AM11" s="6">
        <f>AC11+AD11+AE11+AF11</f>
        <v>75.02000000000001</v>
      </c>
      <c r="AN11" s="10">
        <f>AG11</f>
        <v>3</v>
      </c>
      <c r="AO11" s="3">
        <f>(AH11*5)+(AI11*10)+(AJ11*15)+(AK11*10)+(AL11*20)</f>
        <v>0</v>
      </c>
      <c r="AP11" s="11">
        <f>AM11+AN11+AO11</f>
        <v>78.02000000000001</v>
      </c>
      <c r="AQ11" s="46">
        <f>(MIN(AP$5:AP$19)/AP11)*100</f>
        <v>100</v>
      </c>
      <c r="AR11" s="12">
        <v>24.92</v>
      </c>
      <c r="AS11" s="2"/>
      <c r="AT11" s="2"/>
      <c r="AU11" s="3">
        <v>2</v>
      </c>
      <c r="AV11" s="3"/>
      <c r="AW11" s="3"/>
      <c r="AX11" s="3"/>
      <c r="AY11" s="3"/>
      <c r="AZ11" s="3"/>
      <c r="BA11" s="6">
        <f>AR11+AS11+AT11</f>
        <v>24.92</v>
      </c>
      <c r="BB11" s="10">
        <f>AU11</f>
        <v>2</v>
      </c>
      <c r="BC11" s="3">
        <f>(AV11*5)+(AW11*10)+(AX11*15)+(AY11*10)+(AZ11*20)</f>
        <v>0</v>
      </c>
      <c r="BD11" s="11">
        <f>BA11+BB11+BC11</f>
        <v>26.92</v>
      </c>
      <c r="BE11" s="46">
        <f>(MIN(BD$5:BD$19)/BD11)*100</f>
        <v>79.309063893016344</v>
      </c>
      <c r="BF11" s="12">
        <v>48.85</v>
      </c>
      <c r="BG11" s="2"/>
      <c r="BH11" s="2"/>
      <c r="BI11" s="3">
        <v>5</v>
      </c>
      <c r="BJ11" s="3"/>
      <c r="BK11" s="3"/>
      <c r="BL11" s="3"/>
      <c r="BM11" s="3">
        <v>1</v>
      </c>
      <c r="BN11" s="3"/>
      <c r="BO11" s="6">
        <f>BF11+BG11+BH11</f>
        <v>48.85</v>
      </c>
      <c r="BP11" s="10">
        <f>BI11</f>
        <v>5</v>
      </c>
      <c r="BQ11" s="3">
        <f>(BJ11*5)+(BK11*10)+(BL11*15)+(BM11*10)+(BN11*20)</f>
        <v>10</v>
      </c>
      <c r="BR11" s="34">
        <f>BO11+BP11+BQ11</f>
        <v>63.85</v>
      </c>
      <c r="BS11" s="46">
        <f>(MIN(BR$5:BR$19)/BR11)*100</f>
        <v>35.802662490211432</v>
      </c>
      <c r="BT11" s="12">
        <v>999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BT11+BU11+BV11</f>
        <v>999</v>
      </c>
      <c r="CD11" s="10">
        <f>BW11</f>
        <v>0</v>
      </c>
      <c r="CE11" s="3">
        <f>(BX11*5)+(BY11*10)+(BZ11*15)+(CA11*10)+(CB11*20)</f>
        <v>0</v>
      </c>
      <c r="CF11" s="11">
        <f>CC11+CD11+CE11</f>
        <v>999</v>
      </c>
      <c r="CG11" s="46">
        <f>(MIN(CF$5:CF$19)/CF11)*100</f>
        <v>5.5695695695695697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0</v>
      </c>
      <c r="B12" s="14">
        <v>3</v>
      </c>
      <c r="C12" s="8" t="s">
        <v>59</v>
      </c>
      <c r="D12" s="32" t="s">
        <v>32</v>
      </c>
      <c r="E12" s="31" t="s">
        <v>34</v>
      </c>
      <c r="F12" s="47">
        <f xml:space="preserve"> AB12+AQ12+BE12+BS12</f>
        <v>244.61886819180449</v>
      </c>
      <c r="G12" s="30">
        <f>H12+I12+J12</f>
        <v>2121.7799999999997</v>
      </c>
      <c r="H12" s="22">
        <f>X12+AM12+BA12+BO12+CC12+CO12+CZ12+DK12</f>
        <v>2117.7799999999997</v>
      </c>
      <c r="I12" s="7">
        <f>Z12+AO12+BC12+BQ12+CE12+CQ12+DB12+DM12</f>
        <v>0</v>
      </c>
      <c r="J12" s="24">
        <f>R12+AG12+AU12+BI12+BW12+CJ12+CU12+DF12</f>
        <v>4</v>
      </c>
      <c r="K12" s="12">
        <v>72.959999999999994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K12+L12+M12+N12+O12+P12+Q12</f>
        <v>72.959999999999994</v>
      </c>
      <c r="Y12" s="10">
        <f>R12</f>
        <v>0</v>
      </c>
      <c r="Z12" s="3">
        <f>(S12*5)+(T12*10)+(U12*15)+(V12*10)+(W12*20)</f>
        <v>0</v>
      </c>
      <c r="AA12" s="34">
        <f>X12+Y12+Z12</f>
        <v>72.959999999999994</v>
      </c>
      <c r="AB12" s="46">
        <f>(MIN(AA$5:AA$19)/AA12)*100</f>
        <v>62.774122807017541</v>
      </c>
      <c r="AC12" s="12">
        <v>999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>AC12+AD12+AE12+AF12</f>
        <v>999</v>
      </c>
      <c r="AN12" s="10">
        <f>AG12</f>
        <v>0</v>
      </c>
      <c r="AO12" s="3">
        <f>(AH12*5)+(AI12*10)+(AJ12*15)+(AK12*10)+(AL12*20)</f>
        <v>0</v>
      </c>
      <c r="AP12" s="11">
        <f>AM12+AN12+AO12</f>
        <v>999</v>
      </c>
      <c r="AQ12" s="46">
        <f>(MIN(AP$5:AP$19)/AP12)*100</f>
        <v>7.8098098098098108</v>
      </c>
      <c r="AR12" s="12">
        <v>23.37</v>
      </c>
      <c r="AS12" s="2"/>
      <c r="AT12" s="2"/>
      <c r="AU12" s="3">
        <v>1</v>
      </c>
      <c r="AV12" s="3"/>
      <c r="AW12" s="3"/>
      <c r="AX12" s="3"/>
      <c r="AY12" s="3"/>
      <c r="AZ12" s="3"/>
      <c r="BA12" s="6">
        <f>AR12+AS12+AT12</f>
        <v>23.37</v>
      </c>
      <c r="BB12" s="10">
        <f>AU12</f>
        <v>1</v>
      </c>
      <c r="BC12" s="3">
        <f>(AV12*5)+(AW12*10)+(AX12*15)+(AY12*10)+(AZ12*20)</f>
        <v>0</v>
      </c>
      <c r="BD12" s="11">
        <f>BA12+BB12+BC12</f>
        <v>24.37</v>
      </c>
      <c r="BE12" s="46">
        <f>(MIN(BD$5:BD$19)/BD12)*100</f>
        <v>87.607714402954457</v>
      </c>
      <c r="BF12" s="12">
        <v>23.45</v>
      </c>
      <c r="BG12" s="2"/>
      <c r="BH12" s="2"/>
      <c r="BI12" s="3">
        <v>3</v>
      </c>
      <c r="BJ12" s="3"/>
      <c r="BK12" s="3"/>
      <c r="BL12" s="3"/>
      <c r="BM12" s="3"/>
      <c r="BN12" s="3"/>
      <c r="BO12" s="6">
        <f>BF12+BG12+BH12</f>
        <v>23.45</v>
      </c>
      <c r="BP12" s="10">
        <f>BI12</f>
        <v>3</v>
      </c>
      <c r="BQ12" s="3">
        <f>(BJ12*5)+(BK12*10)+(BL12*15)+(BM12*10)+(BN12*20)</f>
        <v>0</v>
      </c>
      <c r="BR12" s="34">
        <f>BO12+BP12+BQ12</f>
        <v>26.45</v>
      </c>
      <c r="BS12" s="46">
        <f>(MIN(BR$5:BR$19)/BR12)*100</f>
        <v>86.427221172022684</v>
      </c>
      <c r="BT12" s="12">
        <v>999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>BT12+BU12+BV12</f>
        <v>999</v>
      </c>
      <c r="CD12" s="10">
        <f>BW12</f>
        <v>0</v>
      </c>
      <c r="CE12" s="3">
        <f>(BX12*5)+(BY12*10)+(BZ12*15)+(CA12*10)+(CB12*20)</f>
        <v>0</v>
      </c>
      <c r="CF12" s="11">
        <f>CC12+CD12+CE12</f>
        <v>999</v>
      </c>
      <c r="CG12" s="46">
        <f>(MIN(CF$5:CF$19)/CF12)*100</f>
        <v>5.5695695695695697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0</v>
      </c>
      <c r="B13" s="14">
        <v>4</v>
      </c>
      <c r="C13" s="8" t="s">
        <v>61</v>
      </c>
      <c r="D13" s="32" t="s">
        <v>32</v>
      </c>
      <c r="E13" s="31" t="s">
        <v>34</v>
      </c>
      <c r="F13" s="47">
        <f xml:space="preserve"> AB13+AQ13+BE13+BS13</f>
        <v>186.44997591457746</v>
      </c>
      <c r="G13" s="30">
        <f>H13+I13+J13</f>
        <v>2254.7799999999997</v>
      </c>
      <c r="H13" s="22">
        <f>X13+AM13+BA13+BO13+CC13+CO13+CZ13+DK13</f>
        <v>2141.7799999999997</v>
      </c>
      <c r="I13" s="7">
        <f>Z13+AO13+BC13+BQ13+CE13+CQ13+DB13+DM13</f>
        <v>0</v>
      </c>
      <c r="J13" s="24">
        <f>R13+AG13+AU13+BI13+BW13+CJ13+CU13+DF13</f>
        <v>113</v>
      </c>
      <c r="K13" s="12">
        <v>90</v>
      </c>
      <c r="L13" s="2"/>
      <c r="M13" s="2"/>
      <c r="N13" s="2"/>
      <c r="O13" s="2"/>
      <c r="P13" s="2"/>
      <c r="Q13" s="2"/>
      <c r="R13" s="3">
        <v>110</v>
      </c>
      <c r="S13" s="3"/>
      <c r="T13" s="3"/>
      <c r="U13" s="3"/>
      <c r="V13" s="3"/>
      <c r="W13" s="13"/>
      <c r="X13" s="6">
        <f>K13+L13+M13+N13+O13+P13+Q13</f>
        <v>90</v>
      </c>
      <c r="Y13" s="10">
        <f>R13</f>
        <v>110</v>
      </c>
      <c r="Z13" s="3">
        <f>(S13*5)+(T13*10)+(U13*15)+(V13*10)+(W13*20)</f>
        <v>0</v>
      </c>
      <c r="AA13" s="34">
        <f>X13+Y13+Z13</f>
        <v>200</v>
      </c>
      <c r="AB13" s="46">
        <f>(MIN(AA$5:AA$19)/AA13)*100</f>
        <v>22.9</v>
      </c>
      <c r="AC13" s="12">
        <v>999</v>
      </c>
      <c r="AD13" s="2"/>
      <c r="AE13" s="2"/>
      <c r="AF13" s="2"/>
      <c r="AG13" s="3">
        <v>0</v>
      </c>
      <c r="AH13" s="3"/>
      <c r="AI13" s="3"/>
      <c r="AJ13" s="3"/>
      <c r="AK13" s="3"/>
      <c r="AL13" s="3"/>
      <c r="AM13" s="6">
        <f>AC13+AD13+AE13+AF13</f>
        <v>999</v>
      </c>
      <c r="AN13" s="10">
        <f>AG13</f>
        <v>0</v>
      </c>
      <c r="AO13" s="3">
        <f>(AH13*5)+(AI13*10)+(AJ13*15)+(AK13*10)+(AL13*20)</f>
        <v>0</v>
      </c>
      <c r="AP13" s="11">
        <f>AM13+AN13+AO13</f>
        <v>999</v>
      </c>
      <c r="AQ13" s="46">
        <f>(MIN(AP$5:AP$19)/AP13)*100</f>
        <v>7.8098098098098108</v>
      </c>
      <c r="AR13" s="12">
        <v>27.34</v>
      </c>
      <c r="AS13" s="2"/>
      <c r="AT13" s="2"/>
      <c r="AU13" s="3">
        <v>0</v>
      </c>
      <c r="AV13" s="3"/>
      <c r="AW13" s="3"/>
      <c r="AX13" s="3"/>
      <c r="AY13" s="3"/>
      <c r="AZ13" s="3"/>
      <c r="BA13" s="6">
        <f>AR13+AS13+AT13</f>
        <v>27.34</v>
      </c>
      <c r="BB13" s="10">
        <f>AU13</f>
        <v>0</v>
      </c>
      <c r="BC13" s="3">
        <f>(AV13*5)+(AW13*10)+(AX13*15)+(AY13*10)+(AZ13*20)</f>
        <v>0</v>
      </c>
      <c r="BD13" s="11">
        <f>BA13+BB13+BC13</f>
        <v>27.34</v>
      </c>
      <c r="BE13" s="46">
        <f>(MIN(BD$5:BD$19)/BD13)*100</f>
        <v>78.090709583028541</v>
      </c>
      <c r="BF13" s="12">
        <v>26.44</v>
      </c>
      <c r="BG13" s="2"/>
      <c r="BH13" s="2"/>
      <c r="BI13" s="3">
        <v>3</v>
      </c>
      <c r="BJ13" s="3"/>
      <c r="BK13" s="3"/>
      <c r="BL13" s="3"/>
      <c r="BM13" s="3"/>
      <c r="BN13" s="3"/>
      <c r="BO13" s="6">
        <f>BF13+BG13+BH13</f>
        <v>26.44</v>
      </c>
      <c r="BP13" s="10">
        <f>BI13</f>
        <v>3</v>
      </c>
      <c r="BQ13" s="3">
        <f>(BJ13*5)+(BK13*10)+(BL13*15)+(BM13*10)+(BN13*20)</f>
        <v>0</v>
      </c>
      <c r="BR13" s="34">
        <f>BO13+BP13+BQ13</f>
        <v>29.44</v>
      </c>
      <c r="BS13" s="46">
        <f>(MIN(BR$5:BR$19)/BR13)*100</f>
        <v>77.649456521739125</v>
      </c>
      <c r="BT13" s="12">
        <v>999</v>
      </c>
      <c r="BU13" s="2"/>
      <c r="BV13" s="2"/>
      <c r="BW13" s="3">
        <v>0</v>
      </c>
      <c r="BX13" s="3"/>
      <c r="BY13" s="3"/>
      <c r="BZ13" s="3"/>
      <c r="CA13" s="3"/>
      <c r="CB13" s="3"/>
      <c r="CC13" s="6">
        <f>BT13+BU13+BV13</f>
        <v>999</v>
      </c>
      <c r="CD13" s="10">
        <f>BW13</f>
        <v>0</v>
      </c>
      <c r="CE13" s="3">
        <f>(BX13*5)+(BY13*10)+(BZ13*15)+(CA13*10)+(CB13*20)</f>
        <v>0</v>
      </c>
      <c r="CF13" s="11">
        <f>CC13+CD13+CE13</f>
        <v>999</v>
      </c>
      <c r="CG13" s="46">
        <f>(MIN(CF$5:CF$19)/CF13)*100</f>
        <v>5.5695695695695697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0</v>
      </c>
      <c r="B14" s="14">
        <v>5</v>
      </c>
      <c r="C14" s="8" t="s">
        <v>63</v>
      </c>
      <c r="D14" s="32" t="s">
        <v>32</v>
      </c>
      <c r="E14" s="31" t="s">
        <v>34</v>
      </c>
      <c r="F14" s="47">
        <f xml:space="preserve"> AB14+AQ14+BE14+BS14</f>
        <v>163.38126221648361</v>
      </c>
      <c r="G14" s="30">
        <f>H14+I14+J14</f>
        <v>2227.1999999999998</v>
      </c>
      <c r="H14" s="22">
        <f>X14+AM14+BA14+BO14+CC14+CO14+CZ14+DK14</f>
        <v>2127.1999999999998</v>
      </c>
      <c r="I14" s="7">
        <f>Z14+AO14+BC14+BQ14+CE14+CQ14+DB14+DM14</f>
        <v>0</v>
      </c>
      <c r="J14" s="24">
        <f>R14+AG14+AU14+BI14+BW14+CJ14+CU14+DF14</f>
        <v>100</v>
      </c>
      <c r="K14" s="12">
        <v>78.02</v>
      </c>
      <c r="L14" s="2"/>
      <c r="M14" s="2"/>
      <c r="N14" s="2"/>
      <c r="O14" s="2"/>
      <c r="P14" s="2"/>
      <c r="Q14" s="2"/>
      <c r="R14" s="3">
        <v>80</v>
      </c>
      <c r="S14" s="3"/>
      <c r="T14" s="3"/>
      <c r="U14" s="3"/>
      <c r="V14" s="3"/>
      <c r="W14" s="13"/>
      <c r="X14" s="6">
        <f>K14+L14+M14+N14+O14+P14+Q14</f>
        <v>78.02</v>
      </c>
      <c r="Y14" s="10">
        <f>R14</f>
        <v>80</v>
      </c>
      <c r="Z14" s="3">
        <f>(S14*5)+(T14*10)+(U14*15)+(V14*10)+(W14*20)</f>
        <v>0</v>
      </c>
      <c r="AA14" s="34">
        <f>X14+Y14+Z14</f>
        <v>158.01999999999998</v>
      </c>
      <c r="AB14" s="46">
        <f>(MIN(AA$5:AA$19)/AA14)*100</f>
        <v>28.983672952790791</v>
      </c>
      <c r="AC14" s="12">
        <v>999</v>
      </c>
      <c r="AD14" s="2"/>
      <c r="AE14" s="2"/>
      <c r="AF14" s="2"/>
      <c r="AG14" s="3">
        <v>0</v>
      </c>
      <c r="AH14" s="3"/>
      <c r="AI14" s="3"/>
      <c r="AJ14" s="3"/>
      <c r="AK14" s="3"/>
      <c r="AL14" s="3"/>
      <c r="AM14" s="6">
        <f>AC14+AD14+AE14+AF14</f>
        <v>999</v>
      </c>
      <c r="AN14" s="10">
        <f>AG14</f>
        <v>0</v>
      </c>
      <c r="AO14" s="3">
        <f>(AH14*5)+(AI14*10)+(AJ14*15)+(AK14*10)+(AL14*20)</f>
        <v>0</v>
      </c>
      <c r="AP14" s="11">
        <f>AM14+AN14+AO14</f>
        <v>999</v>
      </c>
      <c r="AQ14" s="46">
        <f>(MIN(AP$5:AP$19)/AP14)*100</f>
        <v>7.8098098098098108</v>
      </c>
      <c r="AR14" s="12">
        <v>27.09</v>
      </c>
      <c r="AS14" s="2"/>
      <c r="AT14" s="2"/>
      <c r="AU14" s="3">
        <v>3</v>
      </c>
      <c r="AV14" s="3"/>
      <c r="AW14" s="3"/>
      <c r="AX14" s="3"/>
      <c r="AY14" s="3"/>
      <c r="AZ14" s="3"/>
      <c r="BA14" s="6">
        <f>AR14+AS14+AT14</f>
        <v>27.09</v>
      </c>
      <c r="BB14" s="10">
        <f>AU14</f>
        <v>3</v>
      </c>
      <c r="BC14" s="3">
        <f>(AV14*5)+(AW14*10)+(AX14*15)+(AY14*10)+(AZ14*20)</f>
        <v>0</v>
      </c>
      <c r="BD14" s="11">
        <f>BA14+BB14+BC14</f>
        <v>30.09</v>
      </c>
      <c r="BE14" s="46">
        <f>(MIN(BD$5:BD$19)/BD14)*100</f>
        <v>70.953805250913931</v>
      </c>
      <c r="BF14" s="12">
        <v>24.09</v>
      </c>
      <c r="BG14" s="2"/>
      <c r="BH14" s="2"/>
      <c r="BI14" s="3">
        <v>17</v>
      </c>
      <c r="BJ14" s="3"/>
      <c r="BK14" s="3"/>
      <c r="BL14" s="3"/>
      <c r="BM14" s="3"/>
      <c r="BN14" s="3"/>
      <c r="BO14" s="6">
        <f>BF14+BG14+BH14</f>
        <v>24.09</v>
      </c>
      <c r="BP14" s="10">
        <f>BI14</f>
        <v>17</v>
      </c>
      <c r="BQ14" s="3">
        <f>(BJ14*5)+(BK14*10)+(BL14*15)+(BM14*10)+(BN14*20)</f>
        <v>0</v>
      </c>
      <c r="BR14" s="34">
        <f>BO14+BP14+BQ14</f>
        <v>41.09</v>
      </c>
      <c r="BS14" s="46">
        <f>(MIN(BR$5:BR$19)/BR14)*100</f>
        <v>55.633974202969085</v>
      </c>
      <c r="BT14" s="12">
        <v>999</v>
      </c>
      <c r="BU14" s="2"/>
      <c r="BV14" s="2"/>
      <c r="BW14" s="3">
        <v>0</v>
      </c>
      <c r="BX14" s="3"/>
      <c r="BY14" s="3"/>
      <c r="BZ14" s="3"/>
      <c r="CA14" s="3"/>
      <c r="CB14" s="3"/>
      <c r="CC14" s="6">
        <f>BT14+BU14+BV14</f>
        <v>999</v>
      </c>
      <c r="CD14" s="10">
        <f>BW14</f>
        <v>0</v>
      </c>
      <c r="CE14" s="3">
        <f>(BX14*5)+(BY14*10)+(BZ14*15)+(CA14*10)+(CB14*20)</f>
        <v>0</v>
      </c>
      <c r="CF14" s="11">
        <f>CC14+CD14+CE14</f>
        <v>999</v>
      </c>
      <c r="CG14" s="46">
        <f>(MIN(CF$5:CF$19)/CF14)*100</f>
        <v>5.5695695695695697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0</v>
      </c>
      <c r="B15" s="14">
        <v>6</v>
      </c>
      <c r="C15" s="8" t="s">
        <v>60</v>
      </c>
      <c r="D15" s="32" t="s">
        <v>32</v>
      </c>
      <c r="E15" s="31" t="s">
        <v>34</v>
      </c>
      <c r="F15" s="47">
        <f xml:space="preserve"> AB15+AQ15+BE15+BS15</f>
        <v>143.65358721226764</v>
      </c>
      <c r="G15" s="30">
        <f>H15+I15+J15</f>
        <v>2231.9499999999998</v>
      </c>
      <c r="H15" s="22">
        <f>X15+AM15+BA15+BO15+CC15+CO15+CZ15+DK15</f>
        <v>2163.9499999999998</v>
      </c>
      <c r="I15" s="7">
        <f>Z15+AO15+BC15+BQ15+CE15+CQ15+DB15+DM15</f>
        <v>0</v>
      </c>
      <c r="J15" s="24">
        <f>R15+AG15+AU15+BI15+BW15+CJ15+CU15+DF15</f>
        <v>68</v>
      </c>
      <c r="K15" s="12">
        <v>89.99</v>
      </c>
      <c r="L15" s="2"/>
      <c r="M15" s="2"/>
      <c r="N15" s="2"/>
      <c r="O15" s="2"/>
      <c r="P15" s="2"/>
      <c r="Q15" s="2"/>
      <c r="R15" s="3">
        <v>60</v>
      </c>
      <c r="S15" s="3"/>
      <c r="T15" s="3"/>
      <c r="U15" s="3"/>
      <c r="V15" s="3"/>
      <c r="W15" s="13"/>
      <c r="X15" s="6">
        <f>K15+L15+M15+N15+O15+P15+Q15</f>
        <v>89.99</v>
      </c>
      <c r="Y15" s="10">
        <f>R15</f>
        <v>60</v>
      </c>
      <c r="Z15" s="3">
        <f>(S15*5)+(T15*10)+(U15*15)+(V15*10)+(W15*20)</f>
        <v>0</v>
      </c>
      <c r="AA15" s="34">
        <f>X15+Y15+Z15</f>
        <v>149.99</v>
      </c>
      <c r="AB15" s="46">
        <f>(MIN(AA$5:AA$19)/AA15)*100</f>
        <v>30.535369024601639</v>
      </c>
      <c r="AC15" s="12">
        <v>999</v>
      </c>
      <c r="AD15" s="2"/>
      <c r="AE15" s="2"/>
      <c r="AF15" s="2"/>
      <c r="AG15" s="3">
        <v>0</v>
      </c>
      <c r="AH15" s="3"/>
      <c r="AI15" s="3"/>
      <c r="AJ15" s="3"/>
      <c r="AK15" s="3"/>
      <c r="AL15" s="3"/>
      <c r="AM15" s="6">
        <f>AC15+AD15+AE15+AF15</f>
        <v>999</v>
      </c>
      <c r="AN15" s="10">
        <f>AG15</f>
        <v>0</v>
      </c>
      <c r="AO15" s="3">
        <f>(AH15*5)+(AI15*10)+(AJ15*15)+(AK15*10)+(AL15*20)</f>
        <v>0</v>
      </c>
      <c r="AP15" s="11">
        <f>AM15+AN15+AO15</f>
        <v>999</v>
      </c>
      <c r="AQ15" s="46">
        <f>(MIN(AP$5:AP$19)/AP15)*100</f>
        <v>7.8098098098098108</v>
      </c>
      <c r="AR15" s="12">
        <v>40.590000000000003</v>
      </c>
      <c r="AS15" s="2"/>
      <c r="AT15" s="2"/>
      <c r="AU15" s="3">
        <v>0</v>
      </c>
      <c r="AV15" s="3"/>
      <c r="AW15" s="3"/>
      <c r="AX15" s="3"/>
      <c r="AY15" s="3"/>
      <c r="AZ15" s="3"/>
      <c r="BA15" s="6">
        <f>AR15+AS15+AT15</f>
        <v>40.590000000000003</v>
      </c>
      <c r="BB15" s="10">
        <f>AU15</f>
        <v>0</v>
      </c>
      <c r="BC15" s="3">
        <f>(AV15*5)+(AW15*10)+(AX15*15)+(AY15*10)+(AZ15*20)</f>
        <v>0</v>
      </c>
      <c r="BD15" s="11">
        <f>BA15+BB15+BC15</f>
        <v>40.590000000000003</v>
      </c>
      <c r="BE15" s="46">
        <f>(MIN(BD$5:BD$19)/BD15)*100</f>
        <v>52.599162355259921</v>
      </c>
      <c r="BF15" s="12">
        <v>35.369999999999997</v>
      </c>
      <c r="BG15" s="2"/>
      <c r="BH15" s="2"/>
      <c r="BI15" s="3">
        <v>8</v>
      </c>
      <c r="BJ15" s="3"/>
      <c r="BK15" s="3"/>
      <c r="BL15" s="3"/>
      <c r="BM15" s="3"/>
      <c r="BN15" s="3"/>
      <c r="BO15" s="6">
        <f>BF15+BG15+BH15</f>
        <v>35.369999999999997</v>
      </c>
      <c r="BP15" s="10">
        <f>BI15</f>
        <v>8</v>
      </c>
      <c r="BQ15" s="3">
        <f>(BJ15*5)+(BK15*10)+(BL15*15)+(BM15*10)+(BN15*20)</f>
        <v>0</v>
      </c>
      <c r="BR15" s="34">
        <f>BO15+BP15+BQ15</f>
        <v>43.37</v>
      </c>
      <c r="BS15" s="46">
        <f>(MIN(BR$5:BR$19)/BR15)*100</f>
        <v>52.709246022596268</v>
      </c>
      <c r="BT15" s="12">
        <v>999</v>
      </c>
      <c r="BU15" s="2"/>
      <c r="BV15" s="2"/>
      <c r="BW15" s="3">
        <v>0</v>
      </c>
      <c r="BX15" s="3"/>
      <c r="BY15" s="3"/>
      <c r="BZ15" s="3"/>
      <c r="CA15" s="3"/>
      <c r="CB15" s="3"/>
      <c r="CC15" s="6">
        <f>BT15+BU15+BV15</f>
        <v>999</v>
      </c>
      <c r="CD15" s="10">
        <f>BW15</f>
        <v>0</v>
      </c>
      <c r="CE15" s="3">
        <f>(BX15*5)+(BY15*10)+(BZ15*15)+(CA15*10)+(CB15*20)</f>
        <v>0</v>
      </c>
      <c r="CF15" s="11">
        <f>CC15+CD15+CE15</f>
        <v>999</v>
      </c>
      <c r="CG15" s="46">
        <f>(MIN(CF$5:CF$19)/CF15)*100</f>
        <v>5.5695695695695697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0</v>
      </c>
      <c r="B16" s="14">
        <v>7</v>
      </c>
      <c r="C16" s="8" t="s">
        <v>49</v>
      </c>
      <c r="D16" s="32" t="s">
        <v>32</v>
      </c>
      <c r="E16" s="31" t="s">
        <v>34</v>
      </c>
      <c r="F16" s="47">
        <f xml:space="preserve"> AB16+AQ16+BE16+BS16</f>
        <v>142.87290040010731</v>
      </c>
      <c r="G16" s="30">
        <f>H16+I16+J16</f>
        <v>2197.79</v>
      </c>
      <c r="H16" s="22">
        <f>X16+AM16+BA16+BO16+CC16+CO16+CZ16+DK16</f>
        <v>2152.79</v>
      </c>
      <c r="I16" s="7">
        <f>Z16+AO16+BC16+BQ16+CE16+CQ16+DB16+DM16</f>
        <v>15</v>
      </c>
      <c r="J16" s="24">
        <f>R16+AG16+AU16+BI16+BW16+CJ16+CU16+DF16</f>
        <v>30</v>
      </c>
      <c r="K16" s="12">
        <v>77.34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>K16+L16+M16+N16+O16+P16+Q16</f>
        <v>77.34</v>
      </c>
      <c r="Y16" s="10">
        <f>R16</f>
        <v>0</v>
      </c>
      <c r="Z16" s="3">
        <f>(S16*5)+(T16*10)+(U16*15)+(V16*10)+(W16*20)</f>
        <v>0</v>
      </c>
      <c r="AA16" s="34">
        <f>X16+Y16+Z16</f>
        <v>77.34</v>
      </c>
      <c r="AB16" s="46">
        <f>(MIN(AA$5:AA$19)/AA16)*100</f>
        <v>59.219032841996381</v>
      </c>
      <c r="AC16" s="12">
        <v>999</v>
      </c>
      <c r="AD16" s="2"/>
      <c r="AE16" s="2"/>
      <c r="AF16" s="2"/>
      <c r="AG16" s="3">
        <v>0</v>
      </c>
      <c r="AH16" s="3"/>
      <c r="AI16" s="3"/>
      <c r="AJ16" s="3"/>
      <c r="AK16" s="3"/>
      <c r="AL16" s="3"/>
      <c r="AM16" s="6">
        <f>AC16+AD16+AE16+AF16</f>
        <v>999</v>
      </c>
      <c r="AN16" s="10">
        <f>AG16</f>
        <v>0</v>
      </c>
      <c r="AO16" s="3">
        <f>(AH16*5)+(AI16*10)+(AJ16*15)+(AK16*10)+(AL16*20)</f>
        <v>0</v>
      </c>
      <c r="AP16" s="11">
        <f>AM16+AN16+AO16</f>
        <v>999</v>
      </c>
      <c r="AQ16" s="46">
        <f>(MIN(AP$5:AP$19)/AP16)*100</f>
        <v>7.8098098098098108</v>
      </c>
      <c r="AR16" s="12">
        <v>38.67</v>
      </c>
      <c r="AS16" s="2"/>
      <c r="AT16" s="2"/>
      <c r="AU16" s="3">
        <v>30</v>
      </c>
      <c r="AV16" s="3">
        <v>1</v>
      </c>
      <c r="AW16" s="3"/>
      <c r="AX16" s="3"/>
      <c r="AY16" s="3"/>
      <c r="AZ16" s="3"/>
      <c r="BA16" s="6">
        <f>AR16+AS16+AT16</f>
        <v>38.67</v>
      </c>
      <c r="BB16" s="10">
        <f>AU16</f>
        <v>30</v>
      </c>
      <c r="BC16" s="3">
        <f>(AV16*5)+(AW16*10)+(AX16*15)+(AY16*10)+(AZ16*20)</f>
        <v>5</v>
      </c>
      <c r="BD16" s="11">
        <f>BA16+BB16+BC16</f>
        <v>73.67</v>
      </c>
      <c r="BE16" s="46">
        <f>(MIN(BD$5:BD$19)/BD16)*100</f>
        <v>28.980589113614769</v>
      </c>
      <c r="BF16" s="12">
        <v>38.78</v>
      </c>
      <c r="BG16" s="2"/>
      <c r="BH16" s="2"/>
      <c r="BI16" s="3">
        <v>0</v>
      </c>
      <c r="BJ16" s="3"/>
      <c r="BK16" s="3"/>
      <c r="BL16" s="3"/>
      <c r="BM16" s="3">
        <v>1</v>
      </c>
      <c r="BN16" s="3"/>
      <c r="BO16" s="6">
        <f>BF16+BG16+BH16</f>
        <v>38.78</v>
      </c>
      <c r="BP16" s="10">
        <f>BI16</f>
        <v>0</v>
      </c>
      <c r="BQ16" s="3">
        <f>(BJ16*5)+(BK16*10)+(BL16*15)+(BM16*10)+(BN16*20)</f>
        <v>10</v>
      </c>
      <c r="BR16" s="34">
        <f>BO16+BP16+BQ16</f>
        <v>48.78</v>
      </c>
      <c r="BS16" s="46">
        <f>(MIN(BR$5:BR$19)/BR16)*100</f>
        <v>46.863468634686342</v>
      </c>
      <c r="BT16" s="12">
        <v>999</v>
      </c>
      <c r="BU16" s="2"/>
      <c r="BV16" s="2"/>
      <c r="BW16" s="3">
        <v>0</v>
      </c>
      <c r="BX16" s="3"/>
      <c r="BY16" s="3"/>
      <c r="BZ16" s="3"/>
      <c r="CA16" s="3"/>
      <c r="CB16" s="3"/>
      <c r="CC16" s="6">
        <f>BT16+BU16+BV16</f>
        <v>999</v>
      </c>
      <c r="CD16" s="10">
        <f>BW16</f>
        <v>0</v>
      </c>
      <c r="CE16" s="3">
        <f>(BX16*5)+(BY16*10)+(BZ16*15)+(CA16*10)+(CB16*20)</f>
        <v>0</v>
      </c>
      <c r="CF16" s="11">
        <f>CC16+CD16+CE16</f>
        <v>999</v>
      </c>
      <c r="CG16" s="46">
        <f>(MIN(CF$5:CF$19)/CF16)*100</f>
        <v>5.5695695695695697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0</v>
      </c>
      <c r="B17" s="14">
        <v>8</v>
      </c>
      <c r="C17" s="8" t="s">
        <v>62</v>
      </c>
      <c r="D17" s="32" t="s">
        <v>32</v>
      </c>
      <c r="E17" s="31" t="s">
        <v>34</v>
      </c>
      <c r="F17" s="47">
        <f xml:space="preserve"> AB17+AQ17+BE17+BS17</f>
        <v>100.99795576401905</v>
      </c>
      <c r="G17" s="30">
        <f>H17+I17+J17</f>
        <v>2286.9700000000003</v>
      </c>
      <c r="H17" s="22">
        <f>X17+AM17+BA17+BO17+CC17+CO17+CZ17+DK17</f>
        <v>2180.9700000000003</v>
      </c>
      <c r="I17" s="7">
        <f>Z17+AO17+BC17+BQ17+CE17+CQ17+DB17+DM17</f>
        <v>0</v>
      </c>
      <c r="J17" s="24">
        <f>R17+AG17+AU17+BI17+BW17+CJ17+CU17+DF17</f>
        <v>106</v>
      </c>
      <c r="K17" s="12">
        <v>86.57</v>
      </c>
      <c r="L17" s="2"/>
      <c r="M17" s="2"/>
      <c r="N17" s="2"/>
      <c r="O17" s="2"/>
      <c r="P17" s="2"/>
      <c r="Q17" s="2"/>
      <c r="R17" s="3">
        <v>50</v>
      </c>
      <c r="S17" s="3"/>
      <c r="T17" s="3"/>
      <c r="U17" s="3"/>
      <c r="V17" s="3"/>
      <c r="W17" s="13"/>
      <c r="X17" s="6">
        <f>K17+L17+M17+N17+O17+P17+Q17</f>
        <v>86.57</v>
      </c>
      <c r="Y17" s="10">
        <f>R17</f>
        <v>50</v>
      </c>
      <c r="Z17" s="3">
        <f>(S17*5)+(T17*10)+(U17*15)+(V17*10)+(W17*20)</f>
        <v>0</v>
      </c>
      <c r="AA17" s="34">
        <f>X17+Y17+Z17</f>
        <v>136.57</v>
      </c>
      <c r="AB17" s="46">
        <f>(MIN(AA$5:AA$19)/AA17)*100</f>
        <v>33.535915647653219</v>
      </c>
      <c r="AC17" s="12">
        <v>999</v>
      </c>
      <c r="AD17" s="2"/>
      <c r="AE17" s="2"/>
      <c r="AF17" s="2"/>
      <c r="AG17" s="3">
        <v>0</v>
      </c>
      <c r="AH17" s="3"/>
      <c r="AI17" s="3"/>
      <c r="AJ17" s="3"/>
      <c r="AK17" s="3"/>
      <c r="AL17" s="3"/>
      <c r="AM17" s="6">
        <f>AC17+AD17+AE17+AF17</f>
        <v>999</v>
      </c>
      <c r="AN17" s="10">
        <f>AG17</f>
        <v>0</v>
      </c>
      <c r="AO17" s="3">
        <f>(AH17*5)+(AI17*10)+(AJ17*15)+(AK17*10)+(AL17*20)</f>
        <v>0</v>
      </c>
      <c r="AP17" s="11">
        <f>AM17+AN17+AO17</f>
        <v>999</v>
      </c>
      <c r="AQ17" s="46">
        <f>(MIN(AP$5:AP$19)/AP17)*100</f>
        <v>7.8098098098098108</v>
      </c>
      <c r="AR17" s="12">
        <v>49.26</v>
      </c>
      <c r="AS17" s="2"/>
      <c r="AT17" s="2"/>
      <c r="AU17" s="3">
        <v>13</v>
      </c>
      <c r="AV17" s="3"/>
      <c r="AW17" s="3"/>
      <c r="AX17" s="3"/>
      <c r="AY17" s="3"/>
      <c r="AZ17" s="3"/>
      <c r="BA17" s="6">
        <f>AR17+AS17+AT17</f>
        <v>49.26</v>
      </c>
      <c r="BB17" s="10">
        <f>AU17</f>
        <v>13</v>
      </c>
      <c r="BC17" s="3">
        <f>(AV17*5)+(AW17*10)+(AX17*15)+(AY17*10)+(AZ17*20)</f>
        <v>0</v>
      </c>
      <c r="BD17" s="11">
        <f>BA17+BB17+BC17</f>
        <v>62.26</v>
      </c>
      <c r="BE17" s="46">
        <f>(MIN(BD$5:BD$19)/BD17)*100</f>
        <v>34.291680051397371</v>
      </c>
      <c r="BF17" s="12">
        <v>47.14</v>
      </c>
      <c r="BG17" s="2"/>
      <c r="BH17" s="2"/>
      <c r="BI17" s="3">
        <v>43</v>
      </c>
      <c r="BJ17" s="3"/>
      <c r="BK17" s="3"/>
      <c r="BL17" s="3"/>
      <c r="BM17" s="3"/>
      <c r="BN17" s="3"/>
      <c r="BO17" s="6">
        <f>BF17+BG17+BH17</f>
        <v>47.14</v>
      </c>
      <c r="BP17" s="10">
        <f>BI17</f>
        <v>43</v>
      </c>
      <c r="BQ17" s="3">
        <f>(BJ17*5)+(BK17*10)+(BL17*15)+(BM17*10)+(BN17*20)</f>
        <v>0</v>
      </c>
      <c r="BR17" s="34">
        <f>BO17+BP17+BQ17</f>
        <v>90.14</v>
      </c>
      <c r="BS17" s="46">
        <f>(MIN(BR$5:BR$19)/BR17)*100</f>
        <v>25.360550255158643</v>
      </c>
      <c r="BT17" s="12">
        <v>999</v>
      </c>
      <c r="BU17" s="2"/>
      <c r="BV17" s="2"/>
      <c r="BW17" s="3">
        <v>0</v>
      </c>
      <c r="BX17" s="3"/>
      <c r="BY17" s="3"/>
      <c r="BZ17" s="3"/>
      <c r="CA17" s="3"/>
      <c r="CB17" s="3"/>
      <c r="CC17" s="6">
        <f>BT17+BU17+BV17</f>
        <v>999</v>
      </c>
      <c r="CD17" s="10">
        <f>BW17</f>
        <v>0</v>
      </c>
      <c r="CE17" s="3">
        <f>(BX17*5)+(BY17*10)+(BZ17*15)+(CA17*10)+(CB17*20)</f>
        <v>0</v>
      </c>
      <c r="CF17" s="11">
        <f>CC17+CD17+CE17</f>
        <v>999</v>
      </c>
      <c r="CG17" s="46">
        <f>(MIN(CF$5:CF$19)/CF17)*100</f>
        <v>5.5695695695695697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/>
      <c r="B18" s="14"/>
      <c r="C18" s="54" t="s">
        <v>56</v>
      </c>
      <c r="D18" s="9"/>
      <c r="E18" s="9"/>
      <c r="F18" s="47"/>
      <c r="G18" s="30"/>
      <c r="H18" s="22"/>
      <c r="I18" s="7"/>
      <c r="J18" s="24"/>
      <c r="K18" s="1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13"/>
      <c r="X18" s="6"/>
      <c r="Y18" s="10"/>
      <c r="Z18" s="3"/>
      <c r="AA18" s="11"/>
      <c r="AB18" s="46"/>
      <c r="AC18" s="12"/>
      <c r="AD18" s="2"/>
      <c r="AE18" s="2"/>
      <c r="AF18" s="2"/>
      <c r="AG18" s="3"/>
      <c r="AH18" s="3"/>
      <c r="AI18" s="3"/>
      <c r="AJ18" s="3"/>
      <c r="AK18" s="3"/>
      <c r="AL18" s="3"/>
      <c r="AM18" s="6"/>
      <c r="AN18" s="10"/>
      <c r="AO18" s="3"/>
      <c r="AP18" s="11"/>
      <c r="AQ18" s="46"/>
      <c r="AR18" s="12"/>
      <c r="AS18" s="2"/>
      <c r="AT18" s="2"/>
      <c r="AU18" s="3"/>
      <c r="AV18" s="3"/>
      <c r="AW18" s="3"/>
      <c r="AX18" s="3"/>
      <c r="AY18" s="3"/>
      <c r="AZ18" s="3"/>
      <c r="BA18" s="6"/>
      <c r="BB18" s="10"/>
      <c r="BC18" s="3"/>
      <c r="BD18" s="11"/>
      <c r="BE18" s="46"/>
      <c r="BF18" s="12"/>
      <c r="BG18" s="2"/>
      <c r="BH18" s="2"/>
      <c r="BI18" s="3"/>
      <c r="BJ18" s="3"/>
      <c r="BK18" s="3"/>
      <c r="BL18" s="3"/>
      <c r="BM18" s="3"/>
      <c r="BN18" s="3"/>
      <c r="BO18" s="6"/>
      <c r="BP18" s="10"/>
      <c r="BQ18" s="3"/>
      <c r="BR18" s="11"/>
      <c r="BS18" s="46"/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46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 ht="15" x14ac:dyDescent="0.2">
      <c r="A19" s="14">
        <v>0</v>
      </c>
      <c r="B19" s="14">
        <v>1</v>
      </c>
      <c r="C19" s="29" t="s">
        <v>54</v>
      </c>
      <c r="D19" s="32" t="s">
        <v>32</v>
      </c>
      <c r="E19" s="31" t="s">
        <v>55</v>
      </c>
      <c r="F19" s="47">
        <f xml:space="preserve"> AB19+AQ19+BE19+BS19</f>
        <v>223.33294597352619</v>
      </c>
      <c r="G19" s="30">
        <f>H19+I19+J19</f>
        <v>1325.24</v>
      </c>
      <c r="H19" s="22">
        <f>X19+AM19+BA19+BO19+CC19+CO19+CZ19+DK19</f>
        <v>1200.24</v>
      </c>
      <c r="I19" s="7">
        <f>Z19+AO19+BC19+BQ19+CE19+CQ19+DB19+DM19</f>
        <v>20</v>
      </c>
      <c r="J19" s="24">
        <f>R19+AG19+AU19+BI19+BW19+CJ19+CU19+DF19</f>
        <v>105</v>
      </c>
      <c r="K19" s="12">
        <v>54.17</v>
      </c>
      <c r="L19" s="2"/>
      <c r="M19" s="2"/>
      <c r="N19" s="2"/>
      <c r="O19" s="2"/>
      <c r="P19" s="35"/>
      <c r="Q19" s="2"/>
      <c r="R19" s="3">
        <v>0</v>
      </c>
      <c r="S19" s="3"/>
      <c r="T19" s="3"/>
      <c r="U19" s="3"/>
      <c r="V19" s="3"/>
      <c r="W19" s="13"/>
      <c r="X19" s="6">
        <f>K19+L19+M19+N19+O19+P19+Q19</f>
        <v>54.17</v>
      </c>
      <c r="Y19" s="10">
        <f>R19</f>
        <v>0</v>
      </c>
      <c r="Z19" s="3">
        <f>(S19*5)+(T19*10)+(U19*15)+(V19*10)+(W19*20)</f>
        <v>0</v>
      </c>
      <c r="AA19" s="11">
        <f>X19+Y19+Z19</f>
        <v>54.17</v>
      </c>
      <c r="AB19" s="46">
        <f>(MIN(AA$5:AA$19)/AA19)*100</f>
        <v>84.548643160420895</v>
      </c>
      <c r="AC19" s="12">
        <v>22.27</v>
      </c>
      <c r="AD19" s="2">
        <v>48.29</v>
      </c>
      <c r="AE19" s="2"/>
      <c r="AF19" s="2"/>
      <c r="AG19" s="3">
        <v>77</v>
      </c>
      <c r="AH19" s="3"/>
      <c r="AI19" s="3"/>
      <c r="AJ19" s="3"/>
      <c r="AK19" s="3"/>
      <c r="AL19" s="3"/>
      <c r="AM19" s="6">
        <f>AC19+AD19+AE19+AF19</f>
        <v>70.56</v>
      </c>
      <c r="AN19" s="10">
        <f>AG19</f>
        <v>77</v>
      </c>
      <c r="AO19" s="3">
        <f>(AH19*5)+(AI19*10)+(AJ19*15)+(AK19*10)+(AL19*20)</f>
        <v>0</v>
      </c>
      <c r="AP19" s="34">
        <f>AM19+AN19+AO19</f>
        <v>147.56</v>
      </c>
      <c r="AQ19" s="46">
        <f>(MIN(AP$5:AP$19)/AP19)*100</f>
        <v>52.87340742748713</v>
      </c>
      <c r="AR19" s="12">
        <v>35.880000000000003</v>
      </c>
      <c r="AS19" s="2"/>
      <c r="AT19" s="2"/>
      <c r="AU19" s="3">
        <v>22</v>
      </c>
      <c r="AV19" s="3"/>
      <c r="AW19" s="3"/>
      <c r="AX19" s="3"/>
      <c r="AY19" s="3"/>
      <c r="AZ19" s="3"/>
      <c r="BA19" s="6">
        <f>AR19+AS19+AT19</f>
        <v>35.880000000000003</v>
      </c>
      <c r="BB19" s="10">
        <f>AU19</f>
        <v>22</v>
      </c>
      <c r="BC19" s="3">
        <f>(AV19*5)+(AW19*10)+(AX19*15)+(AY19*10)+(AZ19*20)</f>
        <v>0</v>
      </c>
      <c r="BD19" s="34">
        <f>BA19+BB19+BC19</f>
        <v>57.88</v>
      </c>
      <c r="BE19" s="46">
        <f>(MIN(BD$5:BD$19)/BD19)*100</f>
        <v>36.886662059433313</v>
      </c>
      <c r="BF19" s="12">
        <v>40.630000000000003</v>
      </c>
      <c r="BG19" s="2"/>
      <c r="BH19" s="2"/>
      <c r="BI19" s="3">
        <v>6</v>
      </c>
      <c r="BJ19" s="3"/>
      <c r="BK19" s="3"/>
      <c r="BL19" s="3"/>
      <c r="BM19" s="3"/>
      <c r="BN19" s="3"/>
      <c r="BO19" s="6">
        <f>BF19+BG19+BH19</f>
        <v>40.630000000000003</v>
      </c>
      <c r="BP19" s="10">
        <f>BI19</f>
        <v>6</v>
      </c>
      <c r="BQ19" s="3">
        <f>(BJ19*5)+(BK19*10)+(BL19*15)+(BM19*10)+(BN19*20)</f>
        <v>0</v>
      </c>
      <c r="BR19" s="34">
        <f>BO19+BP19+BQ19</f>
        <v>46.63</v>
      </c>
      <c r="BS19" s="46">
        <f>(MIN(BR$5:BR$19)/BR19)*100</f>
        <v>49.024233326184856</v>
      </c>
      <c r="BT19" s="12">
        <v>999</v>
      </c>
      <c r="BU19" s="2"/>
      <c r="BV19" s="2"/>
      <c r="BW19" s="3">
        <v>0</v>
      </c>
      <c r="BX19" s="3"/>
      <c r="BY19" s="3"/>
      <c r="BZ19" s="3"/>
      <c r="CA19" s="3">
        <v>2</v>
      </c>
      <c r="CB19" s="3"/>
      <c r="CC19" s="6">
        <f>BT19+BU19+BV19</f>
        <v>999</v>
      </c>
      <c r="CD19" s="10">
        <f>BW19</f>
        <v>0</v>
      </c>
      <c r="CE19" s="3">
        <f>(BX19*5)+(BY19*10)+(BZ19*15)+(CA19*10)+(CB19*20)</f>
        <v>20</v>
      </c>
      <c r="CF19" s="11">
        <f>CC19+CD19+CE19</f>
        <v>1019</v>
      </c>
      <c r="CG19" s="46">
        <f>(MIN(CF$5:CF$19)/CF19)*100</f>
        <v>5.4602551521099114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1" spans="1:118" x14ac:dyDescent="0.2">
      <c r="B21" s="5">
        <v>13</v>
      </c>
      <c r="C21" s="49" t="s">
        <v>46</v>
      </c>
    </row>
  </sheetData>
  <sortState ref="A10:DN17">
    <sortCondition descending="1" ref="F10:F17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Carbine</vt:lpstr>
      <vt:lpstr>Rimfire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2013-06-02T21:40:21Z</dcterms:modified>
</cp:coreProperties>
</file>