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AU22" i="1"/>
  <c r="R22"/>
  <c r="J7" l="1"/>
  <c r="X7"/>
  <c r="Y7"/>
  <c r="Z7"/>
  <c r="AM7"/>
  <c r="AN7"/>
  <c r="AO7"/>
  <c r="BA7"/>
  <c r="BB7"/>
  <c r="BC7"/>
  <c r="BO7"/>
  <c r="BP7"/>
  <c r="BQ7"/>
  <c r="BR7"/>
  <c r="CC7"/>
  <c r="CD7"/>
  <c r="CE7"/>
  <c r="CF7"/>
  <c r="CO7"/>
  <c r="CP7"/>
  <c r="CQ7"/>
  <c r="CR7"/>
  <c r="CZ7"/>
  <c r="DA7"/>
  <c r="DB7"/>
  <c r="DC7"/>
  <c r="DK7"/>
  <c r="DL7"/>
  <c r="DM7"/>
  <c r="J22"/>
  <c r="X22"/>
  <c r="Y22"/>
  <c r="Z22"/>
  <c r="AM22"/>
  <c r="AN22"/>
  <c r="AO22"/>
  <c r="BA22"/>
  <c r="BB22"/>
  <c r="BC22"/>
  <c r="BO22"/>
  <c r="BP22"/>
  <c r="BQ22"/>
  <c r="BR22"/>
  <c r="CC22"/>
  <c r="CD22"/>
  <c r="CE22"/>
  <c r="CF22"/>
  <c r="CO22"/>
  <c r="CP22"/>
  <c r="CQ22"/>
  <c r="CR22" s="1"/>
  <c r="CZ22"/>
  <c r="DA22"/>
  <c r="DB22"/>
  <c r="DC22" s="1"/>
  <c r="DK22"/>
  <c r="DL22"/>
  <c r="DM22"/>
  <c r="J19"/>
  <c r="X19"/>
  <c r="Y19"/>
  <c r="Z19"/>
  <c r="AM19"/>
  <c r="AN19"/>
  <c r="AO19"/>
  <c r="BA19"/>
  <c r="BB19"/>
  <c r="BC19"/>
  <c r="BO19"/>
  <c r="BP19"/>
  <c r="BQ19"/>
  <c r="CC19"/>
  <c r="CD19"/>
  <c r="CE19"/>
  <c r="CO19"/>
  <c r="CP19"/>
  <c r="CQ19"/>
  <c r="CZ19"/>
  <c r="DA19"/>
  <c r="DB19"/>
  <c r="DK19"/>
  <c r="DL19"/>
  <c r="DM19"/>
  <c r="J2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20"/>
  <c r="X20"/>
  <c r="Y20"/>
  <c r="Z20"/>
  <c r="AM20"/>
  <c r="AN20"/>
  <c r="AO20"/>
  <c r="BA20"/>
  <c r="BB20"/>
  <c r="BC20"/>
  <c r="BO20"/>
  <c r="BP20"/>
  <c r="BQ20"/>
  <c r="CC20"/>
  <c r="CD20"/>
  <c r="CE20"/>
  <c r="CO20"/>
  <c r="CP20"/>
  <c r="CQ20"/>
  <c r="CZ20"/>
  <c r="DA20"/>
  <c r="DB20"/>
  <c r="DK20"/>
  <c r="DL20"/>
  <c r="DM20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8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14"/>
  <c r="X14"/>
  <c r="Y14"/>
  <c r="Z14"/>
  <c r="AM14"/>
  <c r="AN14"/>
  <c r="AO14"/>
  <c r="BA14"/>
  <c r="BB14"/>
  <c r="BC14"/>
  <c r="BO14"/>
  <c r="BP14"/>
  <c r="BQ14"/>
  <c r="CC14"/>
  <c r="CD14"/>
  <c r="CE14"/>
  <c r="CO14"/>
  <c r="CP14"/>
  <c r="CQ14"/>
  <c r="CZ14"/>
  <c r="DA14"/>
  <c r="DB14"/>
  <c r="DK14"/>
  <c r="DL14"/>
  <c r="DM14"/>
  <c r="J6"/>
  <c r="X6"/>
  <c r="Y6"/>
  <c r="Z6"/>
  <c r="AM6"/>
  <c r="AN6"/>
  <c r="AO6"/>
  <c r="BA6"/>
  <c r="BB6"/>
  <c r="BC6"/>
  <c r="BO6"/>
  <c r="BP6"/>
  <c r="BQ6"/>
  <c r="CC6"/>
  <c r="CD6"/>
  <c r="CE6"/>
  <c r="CO6"/>
  <c r="CP6"/>
  <c r="CQ6"/>
  <c r="CZ6"/>
  <c r="DA6"/>
  <c r="DB6"/>
  <c r="DK6"/>
  <c r="DL6"/>
  <c r="DM6"/>
  <c r="J5"/>
  <c r="X5"/>
  <c r="Y5"/>
  <c r="Z5"/>
  <c r="AM5"/>
  <c r="AN5"/>
  <c r="AO5"/>
  <c r="BA5"/>
  <c r="BB5"/>
  <c r="BC5"/>
  <c r="BO5"/>
  <c r="BP5"/>
  <c r="BQ5"/>
  <c r="CC5"/>
  <c r="CD5"/>
  <c r="CE5"/>
  <c r="CO5"/>
  <c r="CP5"/>
  <c r="CQ5"/>
  <c r="CZ5"/>
  <c r="DA5"/>
  <c r="DB5"/>
  <c r="DK5"/>
  <c r="DL5"/>
  <c r="DM5"/>
  <c r="BA15"/>
  <c r="BB15"/>
  <c r="BC15"/>
  <c r="BO15"/>
  <c r="BP15"/>
  <c r="BQ15"/>
  <c r="CC15"/>
  <c r="CD15"/>
  <c r="CE15"/>
  <c r="BA12"/>
  <c r="BB12"/>
  <c r="BC12"/>
  <c r="BO12"/>
  <c r="BP12"/>
  <c r="BQ12"/>
  <c r="BR12" s="1"/>
  <c r="CC12"/>
  <c r="CD12"/>
  <c r="CE12"/>
  <c r="AM12"/>
  <c r="X12"/>
  <c r="AM15"/>
  <c r="X15"/>
  <c r="AN12"/>
  <c r="AN15"/>
  <c r="Y12"/>
  <c r="CQ12"/>
  <c r="CQ15"/>
  <c r="AO12"/>
  <c r="AO15"/>
  <c r="Z12"/>
  <c r="Z15"/>
  <c r="Y15"/>
  <c r="DM12"/>
  <c r="DL12"/>
  <c r="DK12"/>
  <c r="DB12"/>
  <c r="DA12"/>
  <c r="CZ12"/>
  <c r="CP12"/>
  <c r="CO12"/>
  <c r="J12"/>
  <c r="DK15"/>
  <c r="DL15"/>
  <c r="DM15"/>
  <c r="CZ15"/>
  <c r="DA15"/>
  <c r="DB15"/>
  <c r="CO15"/>
  <c r="CP15"/>
  <c r="J15"/>
  <c r="I12"/>
  <c r="DC12"/>
  <c r="CR15" l="1"/>
  <c r="DC15"/>
  <c r="CR12"/>
  <c r="CF12"/>
  <c r="DN7"/>
  <c r="CF15"/>
  <c r="DC5"/>
  <c r="CF5"/>
  <c r="DN6"/>
  <c r="CR6"/>
  <c r="BR6"/>
  <c r="AP6"/>
  <c r="DC14"/>
  <c r="CF14"/>
  <c r="DN8"/>
  <c r="CR8"/>
  <c r="BR8"/>
  <c r="DC18"/>
  <c r="CF18"/>
  <c r="DN13"/>
  <c r="CR13"/>
  <c r="BR13"/>
  <c r="DC11"/>
  <c r="CF11"/>
  <c r="DN20"/>
  <c r="CR20"/>
  <c r="BR20"/>
  <c r="DC21"/>
  <c r="CF21"/>
  <c r="DN19"/>
  <c r="CR19"/>
  <c r="BR19"/>
  <c r="DN15"/>
  <c r="DN12"/>
  <c r="DN5"/>
  <c r="CR5"/>
  <c r="BR5"/>
  <c r="DC6"/>
  <c r="CF6"/>
  <c r="DN14"/>
  <c r="CR14"/>
  <c r="BR14"/>
  <c r="DC8"/>
  <c r="CF8"/>
  <c r="DN18"/>
  <c r="CR18"/>
  <c r="BR18"/>
  <c r="DC13"/>
  <c r="CF13"/>
  <c r="DN11"/>
  <c r="CR11"/>
  <c r="BR11"/>
  <c r="DC20"/>
  <c r="CF20"/>
  <c r="CG5" s="1"/>
  <c r="DN21"/>
  <c r="CR21"/>
  <c r="BR21"/>
  <c r="DC19"/>
  <c r="CF19"/>
  <c r="DN22"/>
  <c r="CG14"/>
  <c r="CG18"/>
  <c r="CG11"/>
  <c r="CG21"/>
  <c r="CG6"/>
  <c r="CG8"/>
  <c r="CG13"/>
  <c r="CG20"/>
  <c r="CG19"/>
  <c r="CG12"/>
  <c r="AP14"/>
  <c r="AP8"/>
  <c r="AP18"/>
  <c r="AP20"/>
  <c r="AP21"/>
  <c r="AP19"/>
  <c r="AP22"/>
  <c r="AA12"/>
  <c r="AP5"/>
  <c r="BR15"/>
  <c r="BS8" s="1"/>
  <c r="I14"/>
  <c r="I18"/>
  <c r="I19"/>
  <c r="CG22"/>
  <c r="CG7"/>
  <c r="I5"/>
  <c r="BD5"/>
  <c r="H5"/>
  <c r="G5" s="1"/>
  <c r="AA5"/>
  <c r="I6"/>
  <c r="BD6"/>
  <c r="H6"/>
  <c r="AA6"/>
  <c r="BD14"/>
  <c r="H14"/>
  <c r="AA14"/>
  <c r="I8"/>
  <c r="BD8"/>
  <c r="H8"/>
  <c r="AA8"/>
  <c r="BD18"/>
  <c r="H18"/>
  <c r="G18" s="1"/>
  <c r="AA18"/>
  <c r="BD13"/>
  <c r="AP13"/>
  <c r="I13"/>
  <c r="H13"/>
  <c r="AA13"/>
  <c r="BD11"/>
  <c r="AP11"/>
  <c r="I11"/>
  <c r="H11"/>
  <c r="G11" s="1"/>
  <c r="AA11"/>
  <c r="I20"/>
  <c r="BD20"/>
  <c r="H20"/>
  <c r="AA20"/>
  <c r="I21"/>
  <c r="BD21"/>
  <c r="H21"/>
  <c r="G21" s="1"/>
  <c r="AA21"/>
  <c r="BD19"/>
  <c r="H19"/>
  <c r="AA19"/>
  <c r="I22"/>
  <c r="BD22"/>
  <c r="H22"/>
  <c r="AA22"/>
  <c r="BD7"/>
  <c r="AP7"/>
  <c r="I7"/>
  <c r="H7"/>
  <c r="AA7"/>
  <c r="BD12"/>
  <c r="H12"/>
  <c r="G12" s="1"/>
  <c r="BS6"/>
  <c r="BS13"/>
  <c r="BS19"/>
  <c r="BS15"/>
  <c r="BS14"/>
  <c r="BS11"/>
  <c r="BS22"/>
  <c r="BD15"/>
  <c r="BE14" s="1"/>
  <c r="BE11"/>
  <c r="BE8"/>
  <c r="BE7"/>
  <c r="I15"/>
  <c r="H15"/>
  <c r="G6"/>
  <c r="G14"/>
  <c r="G8"/>
  <c r="G13"/>
  <c r="G20"/>
  <c r="G19"/>
  <c r="G22"/>
  <c r="G7"/>
  <c r="AP12"/>
  <c r="AP15"/>
  <c r="AA15"/>
  <c r="CG15" l="1"/>
  <c r="BE20"/>
  <c r="BE22"/>
  <c r="BS12"/>
  <c r="BS21"/>
  <c r="BS18"/>
  <c r="BS5"/>
  <c r="BS7"/>
  <c r="BS20"/>
  <c r="BE15"/>
  <c r="BE19"/>
  <c r="BE13"/>
  <c r="BE6"/>
  <c r="BE12"/>
  <c r="BE21"/>
  <c r="BE18"/>
  <c r="BE5"/>
  <c r="G15"/>
  <c r="AQ6"/>
  <c r="AQ8"/>
  <c r="AQ13"/>
  <c r="AQ20"/>
  <c r="AQ19"/>
  <c r="AQ7"/>
  <c r="AQ15"/>
  <c r="AQ5"/>
  <c r="AQ14"/>
  <c r="AQ18"/>
  <c r="AQ11"/>
  <c r="AQ21"/>
  <c r="AQ22"/>
  <c r="AQ12"/>
  <c r="AB5"/>
  <c r="AB14"/>
  <c r="AB18"/>
  <c r="AB11"/>
  <c r="AB21"/>
  <c r="AB22"/>
  <c r="AB15"/>
  <c r="AB6"/>
  <c r="F6" s="1"/>
  <c r="AB13"/>
  <c r="AB20"/>
  <c r="F20" s="1"/>
  <c r="AB7"/>
  <c r="AB8"/>
  <c r="F8" s="1"/>
  <c r="AB19"/>
  <c r="F19" s="1"/>
  <c r="AB12"/>
  <c r="F12" s="1"/>
  <c r="F22" l="1"/>
  <c r="F11"/>
  <c r="F14"/>
  <c r="F7"/>
  <c r="F13"/>
  <c r="F18"/>
  <c r="F15"/>
  <c r="F5"/>
  <c r="F21"/>
</calcChain>
</file>

<file path=xl/sharedStrings.xml><?xml version="1.0" encoding="utf-8"?>
<sst xmlns="http://schemas.openxmlformats.org/spreadsheetml/2006/main" count="161" uniqueCount="57">
  <si>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</si>
  <si>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</si>
  <si>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</si>
  <si>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</si>
  <si>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</si>
  <si>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</si>
  <si>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</si>
  <si>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</si>
  <si>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</si>
  <si>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</si>
  <si>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</si>
  <si>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</si>
  <si>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</si>
  <si>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</si>
  <si>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</si>
  <si>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</si>
  <si>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</si>
  <si>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</si>
  <si>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</si>
  <si>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</si>
  <si>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</si>
  <si>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</si>
  <si>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</si>
  <si>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</si>
  <si>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</si>
  <si>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</si>
  <si>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</si>
  <si>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</si>
  <si>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</si>
  <si>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</si>
  <si>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</si>
  <si>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</si>
  <si>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</si>
  <si>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</si>
  <si>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</si>
  <si>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</si>
  <si>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</si>
  <si>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</si>
  <si>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</si>
  <si>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</si>
  <si>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Kirk S</t>
  </si>
  <si>
    <t>ESP</t>
  </si>
  <si>
    <t>Juan M</t>
  </si>
  <si>
    <t>Jim B</t>
  </si>
  <si>
    <t>CDP</t>
  </si>
  <si>
    <t>Margaret H</t>
  </si>
  <si>
    <t>SSP</t>
  </si>
  <si>
    <t>Greg B</t>
  </si>
  <si>
    <t>Michael C</t>
  </si>
  <si>
    <t>Ron M</t>
  </si>
  <si>
    <t>Ken T</t>
  </si>
  <si>
    <t>Gary R</t>
  </si>
  <si>
    <t>Damon V</t>
  </si>
  <si>
    <t>Arnaud G</t>
  </si>
  <si>
    <t>John H</t>
  </si>
  <si>
    <t>Steve C</t>
  </si>
  <si>
    <t>Rich 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</si>
</sst>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28" xfId="1" applyNumberFormat="1" applyBorder="1" applyAlignment="1" applyProtection="1">
      <alignment horizontal="center" vertical="center"/>
      <protection locked="0"/>
    </xf>
    <xf numFmtId="2" fontId="4" fillId="2" borderId="19" xfId="1" applyNumberFormat="1" applyBorder="1" applyAlignment="1" applyProtection="1">
      <alignment horizontal="center" vertical="center"/>
      <protection locked="0"/>
    </xf>
    <xf numFmtId="49" fontId="4" fillId="2" borderId="20" xfId="1" applyNumberFormat="1" applyBorder="1" applyAlignment="1" applyProtection="1">
      <alignment horizontal="center" wrapText="1"/>
      <protection locked="0"/>
    </xf>
    <xf numFmtId="2" fontId="4" fillId="4" borderId="0" xfId="1" applyNumberFormat="1" applyFill="1" applyBorder="1" applyAlignment="1" applyProtection="1">
      <alignment horizontal="right" vertical="center"/>
      <protection locked="0"/>
    </xf>
    <xf numFmtId="1" fontId="1" fillId="4" borderId="15" xfId="0" applyNumberFormat="1" applyFont="1" applyFill="1" applyBorder="1" applyAlignment="1" applyProtection="1">
      <alignment horizontal="right" vertical="center"/>
      <protection locked="0"/>
    </xf>
    <xf numFmtId="2" fontId="4" fillId="5" borderId="19" xfId="1" applyNumberFormat="1" applyFill="1" applyBorder="1" applyAlignment="1" applyProtection="1">
      <alignment horizontal="center" vertical="center"/>
      <protection locked="0"/>
    </xf>
    <xf numFmtId="2" fontId="4" fillId="6" borderId="19" xfId="1" applyNumberFormat="1" applyFill="1" applyBorder="1" applyAlignment="1" applyProtection="1">
      <alignment horizontal="center" vertical="center"/>
      <protection locked="0"/>
    </xf>
    <xf numFmtId="2" fontId="4" fillId="3" borderId="19" xfId="1" applyNumberForma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9" sqref="C9:E9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35</v>
      </c>
      <c r="B1" s="30" t="s">
        <v>33</v>
      </c>
      <c r="C1" s="30" t="s">
        <v>0</v>
      </c>
      <c r="D1" s="24"/>
      <c r="E1" s="24"/>
      <c r="F1" s="35" t="s">
        <v>1</v>
      </c>
      <c r="G1" s="37"/>
      <c r="H1" s="37"/>
      <c r="I1" s="37"/>
      <c r="J1" s="36"/>
      <c r="K1" s="35" t="s">
        <v>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6"/>
      <c r="AB1" s="24"/>
      <c r="AC1" s="35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6"/>
      <c r="AR1" s="35" t="s">
        <v>4</v>
      </c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6"/>
      <c r="BF1" s="35" t="s">
        <v>5</v>
      </c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6"/>
      <c r="BS1" s="24"/>
      <c r="BT1" s="38" t="s">
        <v>6</v>
      </c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40"/>
      <c r="CH1" s="35" t="s">
        <v>7</v>
      </c>
      <c r="CI1" s="36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3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51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4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4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4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4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4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4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4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4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31"/>
      <c r="B3" s="32"/>
      <c r="C3" s="44"/>
      <c r="D3" s="45"/>
      <c r="E3" s="45"/>
      <c r="F3" s="49"/>
      <c r="G3" s="29"/>
      <c r="H3" s="21"/>
      <c r="I3" s="7"/>
      <c r="J3" s="23"/>
      <c r="K3" s="1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3"/>
      <c r="X3" s="6"/>
      <c r="Y3" s="10"/>
      <c r="Z3" s="3"/>
      <c r="AA3" s="11"/>
      <c r="AB3" s="28"/>
      <c r="AC3" s="12"/>
      <c r="AD3" s="2"/>
      <c r="AE3" s="2"/>
      <c r="AF3" s="2"/>
      <c r="AG3" s="3"/>
      <c r="AH3" s="3"/>
      <c r="AI3" s="3"/>
      <c r="AJ3" s="3"/>
      <c r="AK3" s="3"/>
      <c r="AL3" s="3"/>
      <c r="AM3" s="6"/>
      <c r="AN3" s="10"/>
      <c r="AO3" s="3"/>
      <c r="AP3" s="11"/>
      <c r="AQ3" s="28"/>
      <c r="AR3" s="12"/>
      <c r="AS3" s="2"/>
      <c r="AT3" s="2"/>
      <c r="AU3" s="3"/>
      <c r="AV3" s="3"/>
      <c r="AW3" s="3"/>
      <c r="AX3" s="3"/>
      <c r="AY3" s="3"/>
      <c r="AZ3" s="3"/>
      <c r="BA3" s="6"/>
      <c r="BB3" s="10"/>
      <c r="BC3" s="3"/>
      <c r="BD3" s="11"/>
      <c r="BE3" s="28"/>
      <c r="BF3" s="12"/>
      <c r="BG3" s="2"/>
      <c r="BH3" s="2"/>
      <c r="BI3" s="3"/>
      <c r="BJ3" s="3"/>
      <c r="BK3" s="3"/>
      <c r="BL3" s="3"/>
      <c r="BM3" s="3"/>
      <c r="BN3" s="3"/>
      <c r="BO3" s="6"/>
      <c r="BP3" s="10"/>
      <c r="BQ3" s="3"/>
      <c r="BR3" s="11"/>
      <c r="BS3" s="28"/>
      <c r="BT3" s="12"/>
      <c r="BU3" s="2"/>
      <c r="BV3" s="2"/>
      <c r="BW3" s="3"/>
      <c r="BX3" s="3"/>
      <c r="BY3" s="3"/>
      <c r="BZ3" s="3"/>
      <c r="CA3" s="3"/>
      <c r="CB3" s="3"/>
      <c r="CC3" s="6"/>
      <c r="CD3" s="10"/>
      <c r="CE3" s="3"/>
      <c r="CF3" s="11"/>
      <c r="CG3" s="28"/>
      <c r="CH3" s="12"/>
      <c r="CI3" s="2"/>
      <c r="CJ3" s="3"/>
      <c r="CK3" s="3"/>
      <c r="CL3" s="3"/>
      <c r="CM3" s="3"/>
      <c r="CN3" s="3"/>
      <c r="CO3" s="6"/>
      <c r="CP3" s="10"/>
      <c r="CQ3" s="3"/>
      <c r="CR3" s="11"/>
      <c r="CS3" s="12"/>
      <c r="CT3" s="2"/>
      <c r="CU3" s="3"/>
      <c r="CV3" s="3"/>
      <c r="CW3" s="3"/>
      <c r="CX3" s="3"/>
      <c r="CY3" s="3"/>
      <c r="CZ3" s="6"/>
      <c r="DA3" s="10"/>
      <c r="DB3" s="3"/>
      <c r="DC3" s="11"/>
      <c r="DD3" s="12"/>
      <c r="DE3" s="2"/>
      <c r="DF3" s="3"/>
      <c r="DG3" s="3"/>
      <c r="DH3" s="3"/>
      <c r="DI3" s="3"/>
      <c r="DJ3" s="3"/>
      <c r="DK3" s="6"/>
      <c r="DL3" s="10"/>
      <c r="DM3" s="3"/>
      <c r="DN3" s="11"/>
    </row>
    <row r="4" spans="1:118" ht="15">
      <c r="A4" s="31"/>
      <c r="B4" s="32"/>
      <c r="C4" s="47" t="s">
        <v>44</v>
      </c>
      <c r="D4" s="48"/>
      <c r="E4" s="48"/>
      <c r="F4" s="50"/>
      <c r="G4" s="29"/>
      <c r="H4" s="21"/>
      <c r="I4" s="7"/>
      <c r="J4" s="23"/>
      <c r="K4" s="1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3"/>
      <c r="X4" s="6"/>
      <c r="Y4" s="10"/>
      <c r="Z4" s="3"/>
      <c r="AA4" s="11"/>
      <c r="AB4" s="28"/>
      <c r="AC4" s="12"/>
      <c r="AD4" s="2"/>
      <c r="AE4" s="2"/>
      <c r="AF4" s="2"/>
      <c r="AG4" s="3"/>
      <c r="AH4" s="3"/>
      <c r="AI4" s="3"/>
      <c r="AJ4" s="3"/>
      <c r="AK4" s="3"/>
      <c r="AL4" s="3"/>
      <c r="AM4" s="6"/>
      <c r="AN4" s="10"/>
      <c r="AO4" s="3"/>
      <c r="AP4" s="11"/>
      <c r="AQ4" s="28"/>
      <c r="AR4" s="12"/>
      <c r="AS4" s="2"/>
      <c r="AT4" s="2"/>
      <c r="AU4" s="3"/>
      <c r="AV4" s="3"/>
      <c r="AW4" s="3"/>
      <c r="AX4" s="3"/>
      <c r="AY4" s="3"/>
      <c r="AZ4" s="3"/>
      <c r="BA4" s="6"/>
      <c r="BB4" s="10"/>
      <c r="BC4" s="3"/>
      <c r="BD4" s="11"/>
      <c r="BE4" s="28"/>
      <c r="BF4" s="12"/>
      <c r="BG4" s="2"/>
      <c r="BH4" s="2"/>
      <c r="BI4" s="3"/>
      <c r="BJ4" s="3"/>
      <c r="BK4" s="3"/>
      <c r="BL4" s="3"/>
      <c r="BM4" s="3"/>
      <c r="BN4" s="3"/>
      <c r="BO4" s="6"/>
      <c r="BP4" s="10"/>
      <c r="BQ4" s="3"/>
      <c r="BR4" s="11"/>
      <c r="BS4" s="28"/>
      <c r="BT4" s="12"/>
      <c r="BU4" s="2"/>
      <c r="BV4" s="2"/>
      <c r="BW4" s="3"/>
      <c r="BX4" s="3"/>
      <c r="BY4" s="3"/>
      <c r="BZ4" s="3"/>
      <c r="CA4" s="3"/>
      <c r="CB4" s="3"/>
      <c r="CC4" s="6"/>
      <c r="CD4" s="10"/>
      <c r="CE4" s="3"/>
      <c r="CF4" s="11"/>
      <c r="CG4" s="28"/>
      <c r="CH4" s="12"/>
      <c r="CI4" s="2"/>
      <c r="CJ4" s="3"/>
      <c r="CK4" s="3"/>
      <c r="CL4" s="3"/>
      <c r="CM4" s="3"/>
      <c r="CN4" s="3"/>
      <c r="CO4" s="6"/>
      <c r="CP4" s="10"/>
      <c r="CQ4" s="3"/>
      <c r="CR4" s="11"/>
      <c r="CS4" s="12"/>
      <c r="CT4" s="2"/>
      <c r="CU4" s="3"/>
      <c r="CV4" s="3"/>
      <c r="CW4" s="3"/>
      <c r="CX4" s="3"/>
      <c r="CY4" s="3"/>
      <c r="CZ4" s="6"/>
      <c r="DA4" s="10"/>
      <c r="DB4" s="3"/>
      <c r="DC4" s="11"/>
      <c r="DD4" s="12"/>
      <c r="DE4" s="2"/>
      <c r="DF4" s="3"/>
      <c r="DG4" s="3"/>
      <c r="DH4" s="3"/>
      <c r="DI4" s="3"/>
      <c r="DJ4" s="3"/>
      <c r="DK4" s="6"/>
      <c r="DL4" s="10"/>
      <c r="DM4" s="3"/>
      <c r="DN4" s="11"/>
    </row>
    <row r="5" spans="1:118" ht="15">
      <c r="A5" s="31">
        <v>2</v>
      </c>
      <c r="B5" s="32">
        <v>1</v>
      </c>
      <c r="C5" s="41" t="s">
        <v>56</v>
      </c>
      <c r="D5" s="9"/>
      <c r="E5" s="42" t="s">
        <v>44</v>
      </c>
      <c r="F5" s="55">
        <f xml:space="preserve"> AB5+AQ5+BE5+BS5</f>
        <v>344.58973875916661</v>
      </c>
      <c r="G5" s="29">
        <f>H5+I5+J5</f>
        <v>243.02</v>
      </c>
      <c r="H5" s="21">
        <f>X5+AM5+BA5+BO5+CC5+CO5+CZ5+DK5</f>
        <v>190.02</v>
      </c>
      <c r="I5" s="7">
        <f>Z5+AO5+BC5+BQ5+CE5+CQ5+DB5+DM5</f>
        <v>10</v>
      </c>
      <c r="J5" s="23">
        <f>R5+AG5+AU5+BI5+BW5+CJ5+CU5+DF5</f>
        <v>43</v>
      </c>
      <c r="K5" s="12">
        <v>30.16</v>
      </c>
      <c r="L5" s="2">
        <v>16.46</v>
      </c>
      <c r="M5" s="2"/>
      <c r="N5" s="2"/>
      <c r="O5" s="2"/>
      <c r="P5" s="2"/>
      <c r="Q5" s="2"/>
      <c r="R5" s="3">
        <v>13</v>
      </c>
      <c r="S5" s="3"/>
      <c r="T5" s="3"/>
      <c r="U5" s="3"/>
      <c r="V5" s="3"/>
      <c r="W5" s="13"/>
      <c r="X5" s="6">
        <f>IF(K5="DQ",0,K5+L5+M5+N5+O5+P5+Q5)</f>
        <v>46.620000000000005</v>
      </c>
      <c r="Y5" s="10">
        <f>R5</f>
        <v>13</v>
      </c>
      <c r="Z5" s="3">
        <f>(S5*5)+(T5*10)+(U5*10)+(V5*15)+(W5*20)</f>
        <v>0</v>
      </c>
      <c r="AA5" s="11">
        <f>IF(K5="DQ",0,X5+Y5+Z5)</f>
        <v>59.620000000000005</v>
      </c>
      <c r="AB5" s="28">
        <f>(MIN(AA$5:AA$22)/AA5)*100</f>
        <v>77.993961757799397</v>
      </c>
      <c r="AC5" s="12">
        <v>32.119999999999997</v>
      </c>
      <c r="AD5" s="2"/>
      <c r="AE5" s="2"/>
      <c r="AF5" s="2"/>
      <c r="AG5" s="3">
        <v>4</v>
      </c>
      <c r="AH5" s="3"/>
      <c r="AI5" s="3"/>
      <c r="AJ5" s="3"/>
      <c r="AK5" s="3"/>
      <c r="AL5" s="3"/>
      <c r="AM5" s="6">
        <f>IF(AC5="DQ",0,AC5+AD5+AE5+AF5)</f>
        <v>32.119999999999997</v>
      </c>
      <c r="AN5" s="10">
        <f>AG5</f>
        <v>4</v>
      </c>
      <c r="AO5" s="3">
        <f>(AH5*5)+(AI5*10)+(AJ5*10)+(AK5*15)+(AL5*20)</f>
        <v>0</v>
      </c>
      <c r="AP5" s="11">
        <f>IF(AC5="DQ",0,AM5+AN5+AO5)</f>
        <v>36.119999999999997</v>
      </c>
      <c r="AQ5" s="52">
        <f>(MIN(AP$5:AP$22)/AP5)*100</f>
        <v>100</v>
      </c>
      <c r="AR5" s="12">
        <v>45.45</v>
      </c>
      <c r="AS5" s="2"/>
      <c r="AT5" s="2"/>
      <c r="AU5" s="3">
        <v>26</v>
      </c>
      <c r="AV5" s="3"/>
      <c r="AW5" s="3"/>
      <c r="AX5" s="3">
        <v>1</v>
      </c>
      <c r="AY5" s="3"/>
      <c r="AZ5" s="3"/>
      <c r="BA5" s="6">
        <f>AR5+AS5+AT5</f>
        <v>45.45</v>
      </c>
      <c r="BB5" s="10">
        <f>AU5</f>
        <v>26</v>
      </c>
      <c r="BC5" s="3">
        <f>(AV5*5)+(AW5*10)+(AX5*10)+(AY5*15)+(AZ5*20)</f>
        <v>10</v>
      </c>
      <c r="BD5" s="11">
        <f>BA5+BB5+BC5</f>
        <v>81.45</v>
      </c>
      <c r="BE5" s="52">
        <f>(MIN(BD$5:BD$22)/BD5)*100</f>
        <v>100</v>
      </c>
      <c r="BF5" s="12">
        <v>65.83</v>
      </c>
      <c r="BG5" s="2"/>
      <c r="BH5" s="2"/>
      <c r="BI5" s="3">
        <v>0</v>
      </c>
      <c r="BJ5" s="3"/>
      <c r="BK5" s="3"/>
      <c r="BL5" s="3"/>
      <c r="BM5" s="3"/>
      <c r="BN5" s="3"/>
      <c r="BO5" s="6">
        <f>BF5+BG5+BH5</f>
        <v>65.83</v>
      </c>
      <c r="BP5" s="10">
        <f>BI5</f>
        <v>0</v>
      </c>
      <c r="BQ5" s="3">
        <f>(BJ5*5)+(BK5*10)+(BL5*10)+(BM5*15)+(BN5*20)</f>
        <v>0</v>
      </c>
      <c r="BR5" s="11">
        <f>IF(BF5="DQ",0,BO5+BP5+BQ5)</f>
        <v>65.83</v>
      </c>
      <c r="BS5" s="28">
        <f>(MIN(BR$5:BR$22)/BR5)*100</f>
        <v>66.595777001367168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28" t="e">
        <f>(MIN(CF$5:CF$22)/CF5)*100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1">
        <v>7</v>
      </c>
      <c r="B6" s="32">
        <v>2</v>
      </c>
      <c r="C6" s="8" t="s">
        <v>55</v>
      </c>
      <c r="D6" s="25"/>
      <c r="E6" s="9" t="s">
        <v>44</v>
      </c>
      <c r="F6" s="50">
        <f xml:space="preserve"> AB6+AQ6+BE6+BS6</f>
        <v>256.90439188216146</v>
      </c>
      <c r="G6" s="29">
        <f>H6+I6+J6</f>
        <v>344.38</v>
      </c>
      <c r="H6" s="21">
        <f>X6+AM6+BA6+BO6+CC6+CO6+CZ6+DK6</f>
        <v>195.38</v>
      </c>
      <c r="I6" s="7">
        <f>Z6+AO6+BC6+BQ6+CE6+CQ6+DB6+DM6</f>
        <v>30</v>
      </c>
      <c r="J6" s="23">
        <f>R6+AG6+AU6+BI6+BW6+CJ6+CU6+DF6</f>
        <v>119</v>
      </c>
      <c r="K6" s="12">
        <v>26.43</v>
      </c>
      <c r="L6" s="2">
        <v>20.2</v>
      </c>
      <c r="M6" s="2"/>
      <c r="N6" s="2"/>
      <c r="O6" s="2"/>
      <c r="P6" s="2"/>
      <c r="Q6" s="2"/>
      <c r="R6" s="3">
        <v>62</v>
      </c>
      <c r="S6" s="3"/>
      <c r="T6" s="3"/>
      <c r="U6" s="3">
        <v>2</v>
      </c>
      <c r="V6" s="3"/>
      <c r="W6" s="13"/>
      <c r="X6" s="6">
        <f>IF(K6="DQ",0,K6+L6+M6+N6+O6+P6+Q6)</f>
        <v>46.629999999999995</v>
      </c>
      <c r="Y6" s="10">
        <f>R6</f>
        <v>62</v>
      </c>
      <c r="Z6" s="3">
        <f>(S6*5)+(T6*10)+(U6*10)+(V6*15)+(W6*20)</f>
        <v>20</v>
      </c>
      <c r="AA6" s="11">
        <f>IF(K6="DQ",0,X6+Y6+Z6)</f>
        <v>128.63</v>
      </c>
      <c r="AB6" s="28">
        <f>(MIN(AA$5:AA$22)/AA6)*100</f>
        <v>36.150198243022622</v>
      </c>
      <c r="AC6" s="12">
        <v>34.270000000000003</v>
      </c>
      <c r="AD6" s="2"/>
      <c r="AE6" s="2"/>
      <c r="AF6" s="2"/>
      <c r="AG6" s="3">
        <v>15</v>
      </c>
      <c r="AH6" s="3"/>
      <c r="AI6" s="3"/>
      <c r="AJ6" s="3"/>
      <c r="AK6" s="3"/>
      <c r="AL6" s="3"/>
      <c r="AM6" s="6">
        <f>IF(AC6="DQ",0,AC6+AD6+AE6+AF6)</f>
        <v>34.270000000000003</v>
      </c>
      <c r="AN6" s="10">
        <f>AG6</f>
        <v>15</v>
      </c>
      <c r="AO6" s="3">
        <f>(AH6*5)+(AI6*10)+(AJ6*10)+(AK6*15)+(AL6*20)</f>
        <v>0</v>
      </c>
      <c r="AP6" s="11">
        <f>IF(AC6="DQ",0,AM6+AN6+AO6)</f>
        <v>49.27</v>
      </c>
      <c r="AQ6" s="28">
        <f>(MIN(AP$5:AP$22)/AP6)*100</f>
        <v>73.310330830119739</v>
      </c>
      <c r="AR6" s="12">
        <v>51.72</v>
      </c>
      <c r="AS6" s="2"/>
      <c r="AT6" s="2"/>
      <c r="AU6" s="3">
        <v>30</v>
      </c>
      <c r="AV6" s="3"/>
      <c r="AW6" s="3"/>
      <c r="AX6" s="3">
        <v>1</v>
      </c>
      <c r="AY6" s="3"/>
      <c r="AZ6" s="3"/>
      <c r="BA6" s="6">
        <f>AR6+AS6+AT6</f>
        <v>51.72</v>
      </c>
      <c r="BB6" s="10">
        <f>AU6</f>
        <v>30</v>
      </c>
      <c r="BC6" s="3">
        <f>(AV6*5)+(AW6*10)+(AX6*10)+(AY6*15)+(AZ6*20)</f>
        <v>10</v>
      </c>
      <c r="BD6" s="11">
        <f>BA6+BB6+BC6</f>
        <v>91.72</v>
      </c>
      <c r="BE6" s="28">
        <f>(MIN(BD$5:BD$22)/BD6)*100</f>
        <v>88.802878325337986</v>
      </c>
      <c r="BF6" s="12">
        <v>62.76</v>
      </c>
      <c r="BG6" s="2"/>
      <c r="BH6" s="2"/>
      <c r="BI6" s="3">
        <v>12</v>
      </c>
      <c r="BJ6" s="3"/>
      <c r="BK6" s="3"/>
      <c r="BL6" s="3"/>
      <c r="BM6" s="3"/>
      <c r="BN6" s="3"/>
      <c r="BO6" s="6">
        <f>BF6+BG6+BH6</f>
        <v>62.76</v>
      </c>
      <c r="BP6" s="10">
        <f>BI6</f>
        <v>12</v>
      </c>
      <c r="BQ6" s="3">
        <f>(BJ6*5)+(BK6*10)+(BL6*10)+(BM6*15)+(BN6*20)</f>
        <v>0</v>
      </c>
      <c r="BR6" s="11">
        <f>IF(BF6="DQ",0,BO6+BP6+BQ6)</f>
        <v>74.759999999999991</v>
      </c>
      <c r="BS6" s="28">
        <f>(MIN(BR$5:BR$22)/BR6)*100</f>
        <v>58.640984483681123</v>
      </c>
      <c r="BT6" s="12"/>
      <c r="BU6" s="2"/>
      <c r="BV6" s="2"/>
      <c r="BW6" s="3"/>
      <c r="BX6" s="3"/>
      <c r="BY6" s="3"/>
      <c r="BZ6" s="3"/>
      <c r="CA6" s="3"/>
      <c r="CB6" s="3"/>
      <c r="CC6" s="6">
        <f>IF(BT6="DQ",0,BT6+BU6+BV6)</f>
        <v>0</v>
      </c>
      <c r="CD6" s="10">
        <f>BW6</f>
        <v>0</v>
      </c>
      <c r="CE6" s="3">
        <f>(BX6*5)+(BY6*10)+(BZ6*10)+(CA6*15)+(CB6*20)</f>
        <v>0</v>
      </c>
      <c r="CF6" s="11">
        <f>IF(BT6="DQ",0,CC6+CD6+CE6)</f>
        <v>0</v>
      </c>
      <c r="CG6" s="28" t="e">
        <f>(MIN(CF$5:CF$22)/CF6)*100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1">
        <v>12</v>
      </c>
      <c r="B7" s="32">
        <v>3</v>
      </c>
      <c r="C7" s="41" t="s">
        <v>43</v>
      </c>
      <c r="D7" s="25"/>
      <c r="E7" s="42" t="s">
        <v>44</v>
      </c>
      <c r="F7" s="50">
        <f xml:space="preserve"> AB7+AQ7+BE7+BS7</f>
        <v>220.53830539494311</v>
      </c>
      <c r="G7" s="29">
        <f>H7+I7+J7</f>
        <v>385.78999999999996</v>
      </c>
      <c r="H7" s="21">
        <f>X7+AM7+BA7+BO7+CC7+CO7+CZ7+DK7</f>
        <v>228.79</v>
      </c>
      <c r="I7" s="7">
        <f>Z7+AO7+BC7+BQ7+CE7+CQ7+DB7+DM7</f>
        <v>35</v>
      </c>
      <c r="J7" s="23">
        <f>R7+AG7+AU7+BI7+BW7+CJ7+CU7+DF7</f>
        <v>122</v>
      </c>
      <c r="K7" s="12">
        <v>32.54</v>
      </c>
      <c r="L7" s="2">
        <v>27.46</v>
      </c>
      <c r="M7" s="2"/>
      <c r="N7" s="2"/>
      <c r="O7" s="2"/>
      <c r="P7" s="2"/>
      <c r="Q7" s="2"/>
      <c r="R7" s="3">
        <v>46</v>
      </c>
      <c r="S7" s="3"/>
      <c r="T7" s="3"/>
      <c r="U7" s="3">
        <v>1</v>
      </c>
      <c r="V7" s="3"/>
      <c r="W7" s="13"/>
      <c r="X7" s="6">
        <f>IF(K7="DQ",0,K7+L7+M7+N7+O7+P7+Q7)</f>
        <v>60</v>
      </c>
      <c r="Y7" s="10">
        <f>R7</f>
        <v>46</v>
      </c>
      <c r="Z7" s="3">
        <f>(S7*5)+(T7*10)+(U7*10)+(V7*15)+(W7*20)</f>
        <v>10</v>
      </c>
      <c r="AA7" s="11">
        <f>IF(K7="DQ",0,X7+Y7+Z7)</f>
        <v>116</v>
      </c>
      <c r="AB7" s="28">
        <f>(MIN(AA$5:AA$22)/AA7)*100</f>
        <v>40.086206896551722</v>
      </c>
      <c r="AC7" s="12">
        <v>42.48</v>
      </c>
      <c r="AD7" s="2"/>
      <c r="AE7" s="2"/>
      <c r="AF7" s="2"/>
      <c r="AG7" s="3">
        <v>10</v>
      </c>
      <c r="AH7" s="3"/>
      <c r="AI7" s="3"/>
      <c r="AJ7" s="3">
        <v>1</v>
      </c>
      <c r="AK7" s="3"/>
      <c r="AL7" s="3"/>
      <c r="AM7" s="6">
        <f>IF(AC7="DQ",0,AC7+AD7+AE7+AF7)</f>
        <v>42.48</v>
      </c>
      <c r="AN7" s="10">
        <f>AG7</f>
        <v>10</v>
      </c>
      <c r="AO7" s="3">
        <f>(AH7*5)+(AI7*10)+(AJ7*10)+(AK7*15)+(AL7*20)</f>
        <v>10</v>
      </c>
      <c r="AP7" s="11">
        <f>IF(AC7="DQ",0,AM7+AN7+AO7)</f>
        <v>62.48</v>
      </c>
      <c r="AQ7" s="28">
        <f>(MIN(AP$5:AP$22)/AP7)*100</f>
        <v>57.810499359795131</v>
      </c>
      <c r="AR7" s="12">
        <v>59.74</v>
      </c>
      <c r="AS7" s="2"/>
      <c r="AT7" s="2"/>
      <c r="AU7" s="3">
        <v>64</v>
      </c>
      <c r="AV7" s="3"/>
      <c r="AW7" s="3"/>
      <c r="AX7" s="3"/>
      <c r="AY7" s="3">
        <v>1</v>
      </c>
      <c r="AZ7" s="3"/>
      <c r="BA7" s="6">
        <f>AR7+AS7+AT7</f>
        <v>59.74</v>
      </c>
      <c r="BB7" s="10">
        <f>AU7</f>
        <v>64</v>
      </c>
      <c r="BC7" s="3">
        <f>(AV7*5)+(AW7*10)+(AX7*10)+(AY7*15)+(AZ7*20)</f>
        <v>15</v>
      </c>
      <c r="BD7" s="11">
        <f>BA7+BB7+BC7</f>
        <v>138.74</v>
      </c>
      <c r="BE7" s="28">
        <f>(MIN(BD$5:BD$22)/BD7)*100</f>
        <v>58.706933833069051</v>
      </c>
      <c r="BF7" s="12">
        <v>66.569999999999993</v>
      </c>
      <c r="BG7" s="2"/>
      <c r="BH7" s="2"/>
      <c r="BI7" s="3">
        <v>2</v>
      </c>
      <c r="BJ7" s="3"/>
      <c r="BK7" s="3"/>
      <c r="BL7" s="3"/>
      <c r="BM7" s="3"/>
      <c r="BN7" s="3"/>
      <c r="BO7" s="6">
        <f>BF7+BG7+BH7</f>
        <v>66.569999999999993</v>
      </c>
      <c r="BP7" s="10">
        <f>BI7</f>
        <v>2</v>
      </c>
      <c r="BQ7" s="3">
        <f>(BJ7*5)+(BK7*10)+(BL7*10)+(BM7*15)+(BN7*20)</f>
        <v>0</v>
      </c>
      <c r="BR7" s="11">
        <f>IF(BF7="DQ",0,BO7+BP7+BQ7)</f>
        <v>68.569999999999993</v>
      </c>
      <c r="BS7" s="28">
        <f>(MIN(BR$5:BR$22)/BR7)*100</f>
        <v>63.934665305527204</v>
      </c>
      <c r="BT7" s="12"/>
      <c r="BU7" s="2"/>
      <c r="BV7" s="2"/>
      <c r="BW7" s="3"/>
      <c r="BX7" s="3"/>
      <c r="BY7" s="3"/>
      <c r="BZ7" s="3"/>
      <c r="CA7" s="3"/>
      <c r="CB7" s="3"/>
      <c r="CC7" s="6">
        <f>IF(BT7="DQ",0,BT7+BU7+BV7)</f>
        <v>0</v>
      </c>
      <c r="CD7" s="10">
        <f>BW7</f>
        <v>0</v>
      </c>
      <c r="CE7" s="3">
        <f>(BX7*5)+(BY7*10)+(BZ7*10)+(CA7*15)+(CB7*20)</f>
        <v>0</v>
      </c>
      <c r="CF7" s="11">
        <f>IF(BT7="DQ",0,CC7+CD7+CE7)</f>
        <v>0</v>
      </c>
      <c r="CG7" s="28" t="e">
        <f>(MIN(CF$5:CF$22)/CF7)*100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1">
        <v>13</v>
      </c>
      <c r="B8" s="32">
        <v>4</v>
      </c>
      <c r="C8" s="41" t="s">
        <v>53</v>
      </c>
      <c r="D8" s="25"/>
      <c r="E8" s="42" t="s">
        <v>44</v>
      </c>
      <c r="F8" s="50">
        <f xml:space="preserve"> AB8+AQ8+BE8+BS8</f>
        <v>217.55105592953282</v>
      </c>
      <c r="G8" s="29">
        <f>H8+I8+J8</f>
        <v>400.89</v>
      </c>
      <c r="H8" s="21">
        <f>X8+AM8+BA8+BO8+CC8+CO8+CZ8+DK8</f>
        <v>237.89000000000001</v>
      </c>
      <c r="I8" s="7">
        <f>Z8+AO8+BC8+BQ8+CE8+CQ8+DB8+DM8</f>
        <v>35</v>
      </c>
      <c r="J8" s="23">
        <f>R8+AG8+AU8+BI8+BW8+CJ8+CU8+DF8</f>
        <v>128</v>
      </c>
      <c r="K8" s="12">
        <v>30.21</v>
      </c>
      <c r="L8" s="2">
        <v>24.64</v>
      </c>
      <c r="M8" s="2"/>
      <c r="N8" s="2"/>
      <c r="O8" s="2"/>
      <c r="P8" s="2"/>
      <c r="Q8" s="2"/>
      <c r="R8" s="3">
        <v>43</v>
      </c>
      <c r="S8" s="3">
        <v>1</v>
      </c>
      <c r="T8" s="3"/>
      <c r="U8" s="3">
        <v>2</v>
      </c>
      <c r="V8" s="3"/>
      <c r="W8" s="13"/>
      <c r="X8" s="6">
        <f>IF(K8="DQ",0,K8+L8+M8+N8+O8+P8+Q8)</f>
        <v>54.85</v>
      </c>
      <c r="Y8" s="10">
        <f>R8</f>
        <v>43</v>
      </c>
      <c r="Z8" s="3">
        <f>(S8*5)+(T8*10)+(U8*10)+(V8*15)+(W8*20)</f>
        <v>25</v>
      </c>
      <c r="AA8" s="11">
        <f>IF(K8="DQ",0,X8+Y8+Z8)</f>
        <v>122.85</v>
      </c>
      <c r="AB8" s="28">
        <f>(MIN(AA$5:AA$22)/AA8)*100</f>
        <v>37.851037851037859</v>
      </c>
      <c r="AC8" s="12">
        <v>40.049999999999997</v>
      </c>
      <c r="AD8" s="2"/>
      <c r="AE8" s="2"/>
      <c r="AF8" s="2"/>
      <c r="AG8" s="3">
        <v>15</v>
      </c>
      <c r="AH8" s="3"/>
      <c r="AI8" s="3"/>
      <c r="AJ8" s="3"/>
      <c r="AK8" s="3"/>
      <c r="AL8" s="3"/>
      <c r="AM8" s="6">
        <f>IF(AC8="DQ",0,AC8+AD8+AE8+AF8)</f>
        <v>40.049999999999997</v>
      </c>
      <c r="AN8" s="10">
        <f>AG8</f>
        <v>15</v>
      </c>
      <c r="AO8" s="3">
        <f>(AH8*5)+(AI8*10)+(AJ8*10)+(AK8*15)+(AL8*20)</f>
        <v>0</v>
      </c>
      <c r="AP8" s="11">
        <f>IF(AC8="DQ",0,AM8+AN8+AO8)</f>
        <v>55.05</v>
      </c>
      <c r="AQ8" s="28">
        <f>(MIN(AP$5:AP$22)/AP8)*100</f>
        <v>65.613079019073567</v>
      </c>
      <c r="AR8" s="12">
        <v>78.39</v>
      </c>
      <c r="AS8" s="2"/>
      <c r="AT8" s="2"/>
      <c r="AU8" s="3">
        <v>61</v>
      </c>
      <c r="AV8" s="3"/>
      <c r="AW8" s="3"/>
      <c r="AX8" s="3">
        <v>1</v>
      </c>
      <c r="AY8" s="3"/>
      <c r="AZ8" s="3"/>
      <c r="BA8" s="6">
        <f>AR8+AS8+AT8</f>
        <v>78.39</v>
      </c>
      <c r="BB8" s="10">
        <f>AU8</f>
        <v>61</v>
      </c>
      <c r="BC8" s="3">
        <f>(AV8*5)+(AW8*10)+(AX8*10)+(AY8*15)+(AZ8*20)</f>
        <v>10</v>
      </c>
      <c r="BD8" s="11">
        <f>BA8+BB8+BC8</f>
        <v>149.38999999999999</v>
      </c>
      <c r="BE8" s="28">
        <f>(MIN(BD$5:BD$22)/BD8)*100</f>
        <v>54.521721668117017</v>
      </c>
      <c r="BF8" s="12">
        <v>64.599999999999994</v>
      </c>
      <c r="BG8" s="2"/>
      <c r="BH8" s="2"/>
      <c r="BI8" s="3">
        <v>9</v>
      </c>
      <c r="BJ8" s="3"/>
      <c r="BK8" s="3"/>
      <c r="BL8" s="3"/>
      <c r="BM8" s="3"/>
      <c r="BN8" s="3"/>
      <c r="BO8" s="6">
        <f>BF8+BG8+BH8</f>
        <v>64.599999999999994</v>
      </c>
      <c r="BP8" s="10">
        <f>BI8</f>
        <v>9</v>
      </c>
      <c r="BQ8" s="3">
        <f>(BJ8*5)+(BK8*10)+(BL8*10)+(BM8*15)+(BN8*20)</f>
        <v>0</v>
      </c>
      <c r="BR8" s="11">
        <f>IF(BF8="DQ",0,BO8+BP8+BQ8)</f>
        <v>73.599999999999994</v>
      </c>
      <c r="BS8" s="28">
        <f>(MIN(BR$5:BR$22)/BR8)*100</f>
        <v>59.565217391304358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28" t="e">
        <f>(MIN(CF$5:CF$22)/CF8)*100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1"/>
      <c r="B9" s="32"/>
      <c r="C9" s="46"/>
      <c r="D9" s="43"/>
      <c r="E9" s="43"/>
      <c r="F9" s="50"/>
      <c r="G9" s="29"/>
      <c r="H9" s="21"/>
      <c r="I9" s="7"/>
      <c r="J9" s="23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28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28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11"/>
      <c r="BE9" s="28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28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28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31"/>
      <c r="B10" s="32"/>
      <c r="C10" s="47" t="s">
        <v>41</v>
      </c>
      <c r="D10" s="48"/>
      <c r="E10" s="48"/>
      <c r="F10" s="50"/>
      <c r="G10" s="29"/>
      <c r="H10" s="21"/>
      <c r="I10" s="7"/>
      <c r="J10" s="23"/>
      <c r="K10" s="1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/>
      <c r="Y10" s="10"/>
      <c r="Z10" s="3"/>
      <c r="AA10" s="11"/>
      <c r="AB10" s="28"/>
      <c r="AC10" s="12"/>
      <c r="AD10" s="2"/>
      <c r="AE10" s="2"/>
      <c r="AF10" s="2"/>
      <c r="AG10" s="3"/>
      <c r="AH10" s="3"/>
      <c r="AI10" s="3"/>
      <c r="AJ10" s="3"/>
      <c r="AK10" s="3"/>
      <c r="AL10" s="3"/>
      <c r="AM10" s="6"/>
      <c r="AN10" s="10"/>
      <c r="AO10" s="3"/>
      <c r="AP10" s="11"/>
      <c r="AQ10" s="28"/>
      <c r="AR10" s="12"/>
      <c r="AS10" s="2"/>
      <c r="AT10" s="2"/>
      <c r="AU10" s="3"/>
      <c r="AV10" s="3"/>
      <c r="AW10" s="3"/>
      <c r="AX10" s="3"/>
      <c r="AY10" s="3"/>
      <c r="AZ10" s="3"/>
      <c r="BA10" s="6"/>
      <c r="BB10" s="10"/>
      <c r="BC10" s="3"/>
      <c r="BD10" s="11"/>
      <c r="BE10" s="28"/>
      <c r="BF10" s="12"/>
      <c r="BG10" s="2"/>
      <c r="BH10" s="2"/>
      <c r="BI10" s="3"/>
      <c r="BJ10" s="3"/>
      <c r="BK10" s="3"/>
      <c r="BL10" s="3"/>
      <c r="BM10" s="3"/>
      <c r="BN10" s="3"/>
      <c r="BO10" s="6"/>
      <c r="BP10" s="10"/>
      <c r="BQ10" s="3"/>
      <c r="BR10" s="11"/>
      <c r="BS10" s="28"/>
      <c r="BT10" s="12"/>
      <c r="BU10" s="2"/>
      <c r="BV10" s="2"/>
      <c r="BW10" s="3"/>
      <c r="BX10" s="3"/>
      <c r="BY10" s="3"/>
      <c r="BZ10" s="3"/>
      <c r="CA10" s="3"/>
      <c r="CB10" s="3"/>
      <c r="CC10" s="6"/>
      <c r="CD10" s="10"/>
      <c r="CE10" s="3"/>
      <c r="CF10" s="11"/>
      <c r="CG10" s="28"/>
      <c r="CH10" s="12"/>
      <c r="CI10" s="2"/>
      <c r="CJ10" s="3"/>
      <c r="CK10" s="3"/>
      <c r="CL10" s="3"/>
      <c r="CM10" s="3"/>
      <c r="CN10" s="3"/>
      <c r="CO10" s="6"/>
      <c r="CP10" s="10"/>
      <c r="CQ10" s="3"/>
      <c r="CR10" s="11"/>
      <c r="CS10" s="12"/>
      <c r="CT10" s="2"/>
      <c r="CU10" s="3"/>
      <c r="CV10" s="3"/>
      <c r="CW10" s="3"/>
      <c r="CX10" s="3"/>
      <c r="CY10" s="3"/>
      <c r="CZ10" s="6"/>
      <c r="DA10" s="10"/>
      <c r="DB10" s="3"/>
      <c r="DC10" s="11"/>
      <c r="DD10" s="12"/>
      <c r="DE10" s="2"/>
      <c r="DF10" s="3"/>
      <c r="DG10" s="3"/>
      <c r="DH10" s="3"/>
      <c r="DI10" s="3"/>
      <c r="DJ10" s="3"/>
      <c r="DK10" s="6"/>
      <c r="DL10" s="10"/>
      <c r="DM10" s="3"/>
      <c r="DN10" s="11"/>
    </row>
    <row r="11" spans="1:118" ht="15">
      <c r="A11" s="31">
        <v>1</v>
      </c>
      <c r="B11" s="32">
        <v>1</v>
      </c>
      <c r="C11" s="41" t="s">
        <v>50</v>
      </c>
      <c r="D11" s="25"/>
      <c r="E11" s="42" t="s">
        <v>41</v>
      </c>
      <c r="F11" s="54">
        <f xml:space="preserve"> AB11+AQ11+BE11+BS11</f>
        <v>347.67394215674506</v>
      </c>
      <c r="G11" s="29">
        <f>H11+I11+J11</f>
        <v>237.14000000000001</v>
      </c>
      <c r="H11" s="21">
        <f>X11+AM11+BA11+BO11+CC11+CO11+CZ11+DK11</f>
        <v>204.14000000000001</v>
      </c>
      <c r="I11" s="7">
        <f>Z11+AO11+BC11+BQ11+CE11+CQ11+DB11+DM11</f>
        <v>15</v>
      </c>
      <c r="J11" s="53">
        <f>R11+AG11+AU11+BI11+BW11+CJ11+CU11+DF11</f>
        <v>18</v>
      </c>
      <c r="K11" s="12">
        <v>28.74</v>
      </c>
      <c r="L11" s="2">
        <v>21.49</v>
      </c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IF(K11="DQ",0,K11+L11+M11+N11+O11+P11+Q11)</f>
        <v>50.23</v>
      </c>
      <c r="Y11" s="10">
        <f>R11</f>
        <v>0</v>
      </c>
      <c r="Z11" s="3">
        <f>(S11*5)+(T11*10)+(U11*10)+(V11*15)+(W11*20)</f>
        <v>0</v>
      </c>
      <c r="AA11" s="11">
        <f>IF(K11="DQ",0,X11+Y11+Z11)</f>
        <v>50.23</v>
      </c>
      <c r="AB11" s="28">
        <f>(MIN(AA$5:AA$22)/AA11)*100</f>
        <v>92.574158869201668</v>
      </c>
      <c r="AC11" s="12">
        <v>34.82</v>
      </c>
      <c r="AD11" s="2"/>
      <c r="AE11" s="2"/>
      <c r="AF11" s="2"/>
      <c r="AG11" s="3">
        <v>2</v>
      </c>
      <c r="AH11" s="3">
        <v>1</v>
      </c>
      <c r="AI11" s="3"/>
      <c r="AJ11" s="3"/>
      <c r="AK11" s="3"/>
      <c r="AL11" s="3"/>
      <c r="AM11" s="6">
        <f>IF(AC11="DQ",0,AC11+AD11+AE11+AF11)</f>
        <v>34.82</v>
      </c>
      <c r="AN11" s="10">
        <f>AG11</f>
        <v>2</v>
      </c>
      <c r="AO11" s="3">
        <f>(AH11*5)+(AI11*10)+(AJ11*10)+(AK11*15)+(AL11*20)</f>
        <v>5</v>
      </c>
      <c r="AP11" s="11">
        <f>IF(AC11="DQ",0,AM11+AN11+AO11)</f>
        <v>41.82</v>
      </c>
      <c r="AQ11" s="28">
        <f>(MIN(AP$5:AP$22)/AP11)*100</f>
        <v>86.370157819225241</v>
      </c>
      <c r="AR11" s="12">
        <v>59.1</v>
      </c>
      <c r="AS11" s="2"/>
      <c r="AT11" s="2"/>
      <c r="AU11" s="3">
        <v>15</v>
      </c>
      <c r="AV11" s="3"/>
      <c r="AW11" s="3"/>
      <c r="AX11" s="3">
        <v>1</v>
      </c>
      <c r="AY11" s="3"/>
      <c r="AZ11" s="3"/>
      <c r="BA11" s="6">
        <f>AR11+AS11+AT11</f>
        <v>59.1</v>
      </c>
      <c r="BB11" s="10">
        <f>AU11</f>
        <v>15</v>
      </c>
      <c r="BC11" s="3">
        <f>(AV11*5)+(AW11*10)+(AX11*10)+(AY11*15)+(AZ11*20)</f>
        <v>10</v>
      </c>
      <c r="BD11" s="11">
        <f>BA11+BB11+BC11</f>
        <v>84.1</v>
      </c>
      <c r="BE11" s="28">
        <f>(MIN(BD$5:BD$22)/BD11)*100</f>
        <v>96.848989298454242</v>
      </c>
      <c r="BF11" s="12">
        <v>59.99</v>
      </c>
      <c r="BG11" s="2"/>
      <c r="BH11" s="2"/>
      <c r="BI11" s="3">
        <v>1</v>
      </c>
      <c r="BJ11" s="3"/>
      <c r="BK11" s="3"/>
      <c r="BL11" s="3"/>
      <c r="BM11" s="3"/>
      <c r="BN11" s="3"/>
      <c r="BO11" s="6">
        <f>BF11+BG11+BH11</f>
        <v>59.99</v>
      </c>
      <c r="BP11" s="10">
        <f>BI11</f>
        <v>1</v>
      </c>
      <c r="BQ11" s="3">
        <f>(BJ11*5)+(BK11*10)+(BL11*10)+(BM11*15)+(BN11*20)</f>
        <v>0</v>
      </c>
      <c r="BR11" s="11">
        <f>IF(BF11="DQ",0,BO11+BP11+BQ11)</f>
        <v>60.99</v>
      </c>
      <c r="BS11" s="28">
        <f>(MIN(BR$5:BR$22)/BR11)*100</f>
        <v>71.880636169863919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28" t="e">
        <f>(MIN(CF$5:CF$22)/CF11)*100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1">
        <v>3</v>
      </c>
      <c r="B12" s="32">
        <v>2</v>
      </c>
      <c r="C12" s="41" t="s">
        <v>42</v>
      </c>
      <c r="D12" s="9"/>
      <c r="E12" s="9" t="s">
        <v>41</v>
      </c>
      <c r="F12" s="56">
        <f xml:space="preserve"> AB12+AQ12+BE12+BS12</f>
        <v>314.83076471433469</v>
      </c>
      <c r="G12" s="29">
        <f>H12+I12+J12</f>
        <v>290.82</v>
      </c>
      <c r="H12" s="21">
        <f>X12+AM12+BA12+BO12+CC12+CO12+CZ12+DK12</f>
        <v>127.82</v>
      </c>
      <c r="I12" s="7">
        <f>Z12+AO12+BC12+BQ12+CE12+CQ12+DB12+DM12</f>
        <v>20</v>
      </c>
      <c r="J12" s="23">
        <f>R12+AG12+AU12+BI12+BW12+CJ12+CU12+DF12</f>
        <v>143</v>
      </c>
      <c r="K12" s="12">
        <v>10.47</v>
      </c>
      <c r="L12" s="2">
        <v>11.03</v>
      </c>
      <c r="M12" s="2"/>
      <c r="N12" s="2"/>
      <c r="O12" s="2"/>
      <c r="P12" s="2"/>
      <c r="Q12" s="2"/>
      <c r="R12" s="3">
        <v>25</v>
      </c>
      <c r="S12" s="3"/>
      <c r="T12" s="3"/>
      <c r="U12" s="3"/>
      <c r="V12" s="3"/>
      <c r="W12" s="13"/>
      <c r="X12" s="6">
        <f>IF(K12="DQ",0,K12+L12+M12+N12+O12+P12+Q12)</f>
        <v>21.5</v>
      </c>
      <c r="Y12" s="10">
        <f>R12</f>
        <v>25</v>
      </c>
      <c r="Z12" s="3">
        <f>(S12*5)+(T12*10)+(U12*10)+(V12*15)+(W12*20)</f>
        <v>0</v>
      </c>
      <c r="AA12" s="11">
        <f>IF(K12="DQ",0,X12+Y12+Z12)</f>
        <v>46.5</v>
      </c>
      <c r="AB12" s="52">
        <f>(MIN(AA$5:AA$22)/AA12)*100</f>
        <v>100</v>
      </c>
      <c r="AC12" s="12">
        <v>22.5</v>
      </c>
      <c r="AD12" s="2"/>
      <c r="AE12" s="2"/>
      <c r="AF12" s="2"/>
      <c r="AG12" s="3">
        <v>15</v>
      </c>
      <c r="AH12" s="3"/>
      <c r="AI12" s="3"/>
      <c r="AJ12" s="3"/>
      <c r="AK12" s="3"/>
      <c r="AL12" s="3"/>
      <c r="AM12" s="6">
        <f>IF(AC12="DQ",0,AC12+AD12+AE12+AF12)</f>
        <v>22.5</v>
      </c>
      <c r="AN12" s="10">
        <f>AG12</f>
        <v>15</v>
      </c>
      <c r="AO12" s="3">
        <f>(AH12*5)+(AI12*10)+(AJ12*10)+(AK12*15)+(AL12*20)</f>
        <v>0</v>
      </c>
      <c r="AP12" s="11">
        <f>IF(AC12="DQ",0,AM12+AN12+AO12)</f>
        <v>37.5</v>
      </c>
      <c r="AQ12" s="28">
        <f>(MIN(AP$5:AP$22)/AP12)*100</f>
        <v>96.32</v>
      </c>
      <c r="AR12" s="12">
        <v>40.69</v>
      </c>
      <c r="AS12" s="2"/>
      <c r="AT12" s="2"/>
      <c r="AU12" s="3">
        <v>75</v>
      </c>
      <c r="AV12" s="3"/>
      <c r="AW12" s="3"/>
      <c r="AX12" s="3"/>
      <c r="AY12" s="3"/>
      <c r="AZ12" s="3"/>
      <c r="BA12" s="6">
        <f>AR12+AS12+AT12</f>
        <v>40.69</v>
      </c>
      <c r="BB12" s="10">
        <f>AU12</f>
        <v>75</v>
      </c>
      <c r="BC12" s="3">
        <f>(AV12*5)+(AW12*10)+(AX12*10)+(AY12*15)+(AZ12*20)</f>
        <v>0</v>
      </c>
      <c r="BD12" s="11">
        <f>BA12+BB12+BC12</f>
        <v>115.69</v>
      </c>
      <c r="BE12" s="28">
        <f>(MIN(BD$5:BD$22)/BD12)*100</f>
        <v>70.403664966721408</v>
      </c>
      <c r="BF12" s="12">
        <v>43.13</v>
      </c>
      <c r="BG12" s="2"/>
      <c r="BH12" s="2"/>
      <c r="BI12" s="3">
        <v>28</v>
      </c>
      <c r="BJ12" s="3"/>
      <c r="BK12" s="3"/>
      <c r="BL12" s="3">
        <v>2</v>
      </c>
      <c r="BM12" s="3"/>
      <c r="BN12" s="3"/>
      <c r="BO12" s="6">
        <f>BF12+BG12+BH12</f>
        <v>43.13</v>
      </c>
      <c r="BP12" s="10">
        <f>BI12</f>
        <v>28</v>
      </c>
      <c r="BQ12" s="3">
        <f>(BJ12*5)+(BK12*10)+(BL12*10)+(BM12*15)+(BN12*20)</f>
        <v>20</v>
      </c>
      <c r="BR12" s="11">
        <f>IF(BF12="DQ",0,BO12+BP12+BQ12)</f>
        <v>91.13</v>
      </c>
      <c r="BS12" s="28">
        <f>(MIN(BR$5:BR$22)/BR12)*100</f>
        <v>48.107099747613304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28" t="e">
        <f>(MIN(CF$5:CF$22)/CF12)*100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1">
        <v>4</v>
      </c>
      <c r="B13" s="32">
        <v>3</v>
      </c>
      <c r="C13" s="41" t="s">
        <v>51</v>
      </c>
      <c r="D13" s="9"/>
      <c r="E13" s="9" t="s">
        <v>41</v>
      </c>
      <c r="F13" s="50">
        <f xml:space="preserve"> AB13+AQ13+BE13+BS13</f>
        <v>306.13022097522372</v>
      </c>
      <c r="G13" s="29">
        <f>H13+I13+J13</f>
        <v>266.12</v>
      </c>
      <c r="H13" s="21">
        <f>X13+AM13+BA13+BO13+CC13+CO13+CZ13+DK13</f>
        <v>148.12</v>
      </c>
      <c r="I13" s="7">
        <f>Z13+AO13+BC13+BQ13+CE13+CQ13+DB13+DM13</f>
        <v>20</v>
      </c>
      <c r="J13" s="23">
        <f>R13+AG13+AU13+BI13+BW13+CJ13+CU13+DF13</f>
        <v>98</v>
      </c>
      <c r="K13" s="12">
        <v>13.68</v>
      </c>
      <c r="L13" s="2">
        <v>12.91</v>
      </c>
      <c r="M13" s="2"/>
      <c r="N13" s="2"/>
      <c r="O13" s="2"/>
      <c r="P13" s="2"/>
      <c r="Q13" s="2"/>
      <c r="R13" s="3">
        <v>34</v>
      </c>
      <c r="S13" s="3"/>
      <c r="T13" s="3"/>
      <c r="U13" s="3">
        <v>1</v>
      </c>
      <c r="V13" s="3"/>
      <c r="W13" s="13"/>
      <c r="X13" s="6">
        <f>IF(K13="DQ",0,K13+L13+M13+N13+O13+P13+Q13)</f>
        <v>26.59</v>
      </c>
      <c r="Y13" s="10">
        <f>R13</f>
        <v>34</v>
      </c>
      <c r="Z13" s="3">
        <f>(S13*5)+(T13*10)+(U13*10)+(V13*15)+(W13*20)</f>
        <v>10</v>
      </c>
      <c r="AA13" s="11">
        <f>IF(K13="DQ",0,X13+Y13+Z13)</f>
        <v>70.59</v>
      </c>
      <c r="AB13" s="28">
        <f>(MIN(AA$5:AA$22)/AA13)*100</f>
        <v>65.873353166170844</v>
      </c>
      <c r="AC13" s="12">
        <v>26.63</v>
      </c>
      <c r="AD13" s="2"/>
      <c r="AE13" s="2"/>
      <c r="AF13" s="2"/>
      <c r="AG13" s="3">
        <v>20</v>
      </c>
      <c r="AH13" s="3"/>
      <c r="AI13" s="3"/>
      <c r="AJ13" s="3">
        <v>1</v>
      </c>
      <c r="AK13" s="3"/>
      <c r="AL13" s="3"/>
      <c r="AM13" s="6">
        <f>IF(AC13="DQ",0,AC13+AD13+AE13+AF13)</f>
        <v>26.63</v>
      </c>
      <c r="AN13" s="10">
        <f>AG13</f>
        <v>20</v>
      </c>
      <c r="AO13" s="3">
        <f>(AH13*5)+(AI13*10)+(AJ13*10)+(AK13*15)+(AL13*20)</f>
        <v>10</v>
      </c>
      <c r="AP13" s="11">
        <f>IF(AC13="DQ",0,AM13+AN13+AO13)</f>
        <v>56.629999999999995</v>
      </c>
      <c r="AQ13" s="28">
        <f>(MIN(AP$5:AP$22)/AP13)*100</f>
        <v>63.782447466007419</v>
      </c>
      <c r="AR13" s="12">
        <v>42.59</v>
      </c>
      <c r="AS13" s="2"/>
      <c r="AT13" s="2"/>
      <c r="AU13" s="3">
        <v>40</v>
      </c>
      <c r="AV13" s="3"/>
      <c r="AW13" s="3"/>
      <c r="AX13" s="3"/>
      <c r="AY13" s="3"/>
      <c r="AZ13" s="3"/>
      <c r="BA13" s="6">
        <f>AR13+AS13+AT13</f>
        <v>42.59</v>
      </c>
      <c r="BB13" s="10">
        <f>AU13</f>
        <v>40</v>
      </c>
      <c r="BC13" s="3">
        <f>(AV13*5)+(AW13*10)+(AX13*10)+(AY13*15)+(AZ13*20)</f>
        <v>0</v>
      </c>
      <c r="BD13" s="11">
        <f>BA13+BB13+BC13</f>
        <v>82.59</v>
      </c>
      <c r="BE13" s="28">
        <f>(MIN(BD$5:BD$22)/BD13)*100</f>
        <v>98.619687613512525</v>
      </c>
      <c r="BF13" s="12">
        <v>52.31</v>
      </c>
      <c r="BG13" s="2"/>
      <c r="BH13" s="2"/>
      <c r="BI13" s="3">
        <v>4</v>
      </c>
      <c r="BJ13" s="3"/>
      <c r="BK13" s="3"/>
      <c r="BL13" s="3"/>
      <c r="BM13" s="3"/>
      <c r="BN13" s="3"/>
      <c r="BO13" s="6">
        <f>BF13+BG13+BH13</f>
        <v>52.31</v>
      </c>
      <c r="BP13" s="10">
        <f>BI13</f>
        <v>4</v>
      </c>
      <c r="BQ13" s="3">
        <f>(BJ13*5)+(BK13*10)+(BL13*10)+(BM13*15)+(BN13*20)</f>
        <v>0</v>
      </c>
      <c r="BR13" s="11">
        <f>IF(BF13="DQ",0,BO13+BP13+BQ13)</f>
        <v>56.31</v>
      </c>
      <c r="BS13" s="28">
        <f>(MIN(BR$5:BR$22)/BR13)*100</f>
        <v>77.854732729532955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28" t="e">
        <f>(MIN(CF$5:CF$22)/CF13)*100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1">
        <v>5</v>
      </c>
      <c r="B14" s="32">
        <v>4</v>
      </c>
      <c r="C14" s="41" t="s">
        <v>54</v>
      </c>
      <c r="D14" s="25"/>
      <c r="E14" s="42" t="s">
        <v>41</v>
      </c>
      <c r="F14" s="50">
        <f xml:space="preserve"> AB14+AQ14+BE14+BS14</f>
        <v>282.37193515898502</v>
      </c>
      <c r="G14" s="29">
        <f>H14+I14+J14</f>
        <v>325.27999999999997</v>
      </c>
      <c r="H14" s="21">
        <f>X14+AM14+BA14+BO14+CC14+CO14+CZ14+DK14</f>
        <v>159.28</v>
      </c>
      <c r="I14" s="7">
        <f>Z14+AO14+BC14+BQ14+CE14+CQ14+DB14+DM14</f>
        <v>30</v>
      </c>
      <c r="J14" s="23">
        <f>R14+AG14+AU14+BI14+BW14+CJ14+CU14+DF14</f>
        <v>136</v>
      </c>
      <c r="K14" s="12">
        <v>13.34</v>
      </c>
      <c r="L14" s="2">
        <v>14.8</v>
      </c>
      <c r="M14" s="2"/>
      <c r="N14" s="2"/>
      <c r="O14" s="2"/>
      <c r="P14" s="2"/>
      <c r="Q14" s="2"/>
      <c r="R14" s="3">
        <v>73</v>
      </c>
      <c r="S14" s="3"/>
      <c r="T14" s="3"/>
      <c r="U14" s="3">
        <v>3</v>
      </c>
      <c r="V14" s="3"/>
      <c r="W14" s="13"/>
      <c r="X14" s="6">
        <f>IF(K14="DQ",0,K14+L14+M14+N14+O14+P14+Q14)</f>
        <v>28.14</v>
      </c>
      <c r="Y14" s="10">
        <f>R14</f>
        <v>73</v>
      </c>
      <c r="Z14" s="3">
        <f>(S14*5)+(T14*10)+(U14*10)+(V14*15)+(W14*20)</f>
        <v>30</v>
      </c>
      <c r="AA14" s="11">
        <f>IF(K14="DQ",0,X14+Y14+Z14)</f>
        <v>131.13999999999999</v>
      </c>
      <c r="AB14" s="28">
        <f>(MIN(AA$5:AA$22)/AA14)*100</f>
        <v>35.45828885160897</v>
      </c>
      <c r="AC14" s="12">
        <v>32.840000000000003</v>
      </c>
      <c r="AD14" s="2"/>
      <c r="AE14" s="2"/>
      <c r="AF14" s="2"/>
      <c r="AG14" s="3">
        <v>15</v>
      </c>
      <c r="AH14" s="3"/>
      <c r="AI14" s="3"/>
      <c r="AJ14" s="3"/>
      <c r="AK14" s="3"/>
      <c r="AL14" s="3"/>
      <c r="AM14" s="6">
        <f>IF(AC14="DQ",0,AC14+AD14+AE14+AF14)</f>
        <v>32.840000000000003</v>
      </c>
      <c r="AN14" s="10">
        <f>AG14</f>
        <v>15</v>
      </c>
      <c r="AO14" s="3">
        <f>(AH14*5)+(AI14*10)+(AJ14*10)+(AK14*15)+(AL14*20)</f>
        <v>0</v>
      </c>
      <c r="AP14" s="11">
        <f>IF(AC14="DQ",0,AM14+AN14+AO14)</f>
        <v>47.84</v>
      </c>
      <c r="AQ14" s="28">
        <f>(MIN(AP$5:AP$22)/AP14)*100</f>
        <v>75.501672240802662</v>
      </c>
      <c r="AR14" s="12">
        <v>49.28</v>
      </c>
      <c r="AS14" s="2"/>
      <c r="AT14" s="2"/>
      <c r="AU14" s="3">
        <v>46</v>
      </c>
      <c r="AV14" s="3"/>
      <c r="AW14" s="3"/>
      <c r="AX14" s="3"/>
      <c r="AY14" s="3"/>
      <c r="AZ14" s="3"/>
      <c r="BA14" s="6">
        <f>AR14+AS14+AT14</f>
        <v>49.28</v>
      </c>
      <c r="BB14" s="10">
        <f>AU14</f>
        <v>46</v>
      </c>
      <c r="BC14" s="3">
        <f>(AV14*5)+(AW14*10)+(AX14*10)+(AY14*15)+(AZ14*20)</f>
        <v>0</v>
      </c>
      <c r="BD14" s="11">
        <f>BA14+BB14+BC14</f>
        <v>95.28</v>
      </c>
      <c r="BE14" s="28">
        <f>(MIN(BD$5:BD$22)/BD14)*100</f>
        <v>85.484886649874056</v>
      </c>
      <c r="BF14" s="12">
        <v>49.02</v>
      </c>
      <c r="BG14" s="2"/>
      <c r="BH14" s="2"/>
      <c r="BI14" s="3">
        <v>2</v>
      </c>
      <c r="BJ14" s="3"/>
      <c r="BK14" s="3"/>
      <c r="BL14" s="3"/>
      <c r="BM14" s="3"/>
      <c r="BN14" s="3"/>
      <c r="BO14" s="6">
        <f>BF14+BG14+BH14</f>
        <v>49.02</v>
      </c>
      <c r="BP14" s="10">
        <f>BI14</f>
        <v>2</v>
      </c>
      <c r="BQ14" s="3">
        <f>(BJ14*5)+(BK14*10)+(BL14*10)+(BM14*15)+(BN14*20)</f>
        <v>0</v>
      </c>
      <c r="BR14" s="11">
        <f>IF(BF14="DQ",0,BO14+BP14+BQ14)</f>
        <v>51.02</v>
      </c>
      <c r="BS14" s="28">
        <f>(MIN(BR$5:BR$22)/BR14)*100</f>
        <v>85.927087416699337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>IF(BT14="DQ",0,BT14+BU14+BV14)</f>
        <v>0</v>
      </c>
      <c r="CD14" s="10">
        <f>BW14</f>
        <v>0</v>
      </c>
      <c r="CE14" s="3">
        <f>(BX14*5)+(BY14*10)+(BZ14*10)+(CA14*15)+(CB14*20)</f>
        <v>0</v>
      </c>
      <c r="CF14" s="11">
        <f>IF(BT14="DQ",0,CC14+CD14+CE14)</f>
        <v>0</v>
      </c>
      <c r="CG14" s="28" t="e">
        <f>(MIN(CF$5:CF$22)/CF14)*100</f>
        <v>#DIV/0!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>
      <c r="A15" s="31">
        <v>6</v>
      </c>
      <c r="B15" s="32">
        <v>5</v>
      </c>
      <c r="C15" s="8" t="s">
        <v>40</v>
      </c>
      <c r="D15" s="9"/>
      <c r="E15" s="9" t="s">
        <v>41</v>
      </c>
      <c r="F15" s="50">
        <f xml:space="preserve"> AB15+AQ15+BE15+BS15</f>
        <v>264.1880721008045</v>
      </c>
      <c r="G15" s="29">
        <f>H15+I15+J15</f>
        <v>392.42</v>
      </c>
      <c r="H15" s="21">
        <f>X15+AM15+BA15+BO15+CC15+CO15+CZ15+DK15</f>
        <v>132.42000000000002</v>
      </c>
      <c r="I15" s="7">
        <f>Z15+AO15+BC15+BQ15+CE15+CQ15+DB15+DM15</f>
        <v>50</v>
      </c>
      <c r="J15" s="23">
        <f>R15+AG15+AU15+BI15+BW15+CJ15+CU15+DF15</f>
        <v>210</v>
      </c>
      <c r="K15" s="12">
        <v>14.34</v>
      </c>
      <c r="L15" s="2">
        <v>11.52</v>
      </c>
      <c r="M15" s="2"/>
      <c r="N15" s="2"/>
      <c r="O15" s="2"/>
      <c r="P15" s="2"/>
      <c r="Q15" s="2"/>
      <c r="R15" s="3">
        <v>114</v>
      </c>
      <c r="S15" s="3"/>
      <c r="T15" s="3"/>
      <c r="U15" s="3">
        <v>3</v>
      </c>
      <c r="V15" s="3"/>
      <c r="W15" s="13"/>
      <c r="X15" s="6">
        <f>IF(K15="DQ",0,K15+L15+M15+N15+O15+P15+Q15)</f>
        <v>25.86</v>
      </c>
      <c r="Y15" s="10">
        <f>R15</f>
        <v>114</v>
      </c>
      <c r="Z15" s="3">
        <f>(S15*5)+(T15*10)+(U15*10)+(V15*15)+(W15*20)</f>
        <v>30</v>
      </c>
      <c r="AA15" s="11">
        <f>IF(K15="DQ",0,X15+Y15+Z15)</f>
        <v>169.86</v>
      </c>
      <c r="AB15" s="28">
        <f>(MIN(AA$5:AA$22)/AA15)*100</f>
        <v>27.37548569410102</v>
      </c>
      <c r="AC15" s="26">
        <v>26.7</v>
      </c>
      <c r="AD15" s="2"/>
      <c r="AE15" s="2"/>
      <c r="AF15" s="2"/>
      <c r="AG15" s="3">
        <v>12</v>
      </c>
      <c r="AH15" s="3"/>
      <c r="AI15" s="3"/>
      <c r="AJ15" s="3">
        <v>1</v>
      </c>
      <c r="AK15" s="3"/>
      <c r="AL15" s="3"/>
      <c r="AM15" s="6">
        <f>IF(AC15="DQ",0,AC15+AD15+AE15+AF15)</f>
        <v>26.7</v>
      </c>
      <c r="AN15" s="10">
        <f>AG15</f>
        <v>12</v>
      </c>
      <c r="AO15" s="3">
        <f>(AH15*5)+(AI15*10)+(AJ15*10)+(AK15*15)+(AL15*20)</f>
        <v>10</v>
      </c>
      <c r="AP15" s="11">
        <f>IF(AC15="DQ",0,AM15+AN15+AO15)</f>
        <v>48.7</v>
      </c>
      <c r="AQ15" s="28">
        <f>(MIN(AP$5:AP$22)/AP15)*100</f>
        <v>74.168377823408619</v>
      </c>
      <c r="AR15" s="12">
        <v>42.02</v>
      </c>
      <c r="AS15" s="2"/>
      <c r="AT15" s="2"/>
      <c r="AU15" s="3">
        <v>78</v>
      </c>
      <c r="AV15" s="3"/>
      <c r="AW15" s="3"/>
      <c r="AX15" s="3">
        <v>1</v>
      </c>
      <c r="AY15" s="3"/>
      <c r="AZ15" s="3"/>
      <c r="BA15" s="6">
        <f>IF(AR15="DQ",0,AR15+AS15+AT15)</f>
        <v>42.02</v>
      </c>
      <c r="BB15" s="10">
        <f>AU15</f>
        <v>78</v>
      </c>
      <c r="BC15" s="3">
        <f>(AV15*5)+(AW15*10)+(AX15*10)+(AY15*15)+(AZ15*20)</f>
        <v>10</v>
      </c>
      <c r="BD15" s="11">
        <f>IF(AR15="DQ",0,BA15+BB15+BC15)</f>
        <v>130.02000000000001</v>
      </c>
      <c r="BE15" s="28">
        <f>(MIN(BD$5:BD$22)/BD15)*100</f>
        <v>62.644208583294883</v>
      </c>
      <c r="BF15" s="12">
        <v>37.840000000000003</v>
      </c>
      <c r="BG15" s="2"/>
      <c r="BH15" s="2"/>
      <c r="BI15" s="3">
        <v>6</v>
      </c>
      <c r="BJ15" s="3"/>
      <c r="BK15" s="3"/>
      <c r="BL15" s="3"/>
      <c r="BM15" s="3"/>
      <c r="BN15" s="3"/>
      <c r="BO15" s="6">
        <f>IF(BF15="DQ",0,BF15+BG15+BH15)</f>
        <v>37.840000000000003</v>
      </c>
      <c r="BP15" s="10">
        <f>BI15</f>
        <v>6</v>
      </c>
      <c r="BQ15" s="3">
        <f>(BJ15*5)+(BK15*10)+(BL15*10)+(BM15*15)+(BN15*20)</f>
        <v>0</v>
      </c>
      <c r="BR15" s="11">
        <f>IF(BF15="DQ",0,BO15+BP15+BQ15)</f>
        <v>43.84</v>
      </c>
      <c r="BS15" s="52">
        <f>(MIN(BR$5:BR$22)/BR15)*100</f>
        <v>100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>IF(BT15="DQ",0,BT15+BU15+BV15)</f>
        <v>0</v>
      </c>
      <c r="CD15" s="10">
        <f>BW15</f>
        <v>0</v>
      </c>
      <c r="CE15" s="3">
        <f>(BX15*5)+(BY15*10)+(BZ15*10)+(CA15*15)+(CB15*20)</f>
        <v>0</v>
      </c>
      <c r="CF15" s="11">
        <f>IF(BT15="DQ",0,CC15+CD15+CE15)</f>
        <v>0</v>
      </c>
      <c r="CG15" s="28" t="e">
        <f>(MIN(CF$5:CF$22)/CF15)*100</f>
        <v>#DIV/0!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6" spans="1:118" ht="15">
      <c r="A16" s="31"/>
      <c r="B16" s="32"/>
      <c r="C16" s="46"/>
      <c r="D16" s="43"/>
      <c r="E16" s="43"/>
      <c r="F16" s="50"/>
      <c r="G16" s="29"/>
      <c r="H16" s="21"/>
      <c r="I16" s="7"/>
      <c r="J16" s="23"/>
      <c r="K16" s="1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13"/>
      <c r="X16" s="6"/>
      <c r="Y16" s="10"/>
      <c r="Z16" s="3"/>
      <c r="AA16" s="11"/>
      <c r="AB16" s="28"/>
      <c r="AC16" s="26"/>
      <c r="AD16" s="2"/>
      <c r="AE16" s="2"/>
      <c r="AF16" s="2"/>
      <c r="AG16" s="3"/>
      <c r="AH16" s="3"/>
      <c r="AI16" s="3"/>
      <c r="AJ16" s="3"/>
      <c r="AK16" s="3"/>
      <c r="AL16" s="3"/>
      <c r="AM16" s="6"/>
      <c r="AN16" s="10"/>
      <c r="AO16" s="3"/>
      <c r="AP16" s="11"/>
      <c r="AQ16" s="28"/>
      <c r="AR16" s="12"/>
      <c r="AS16" s="2"/>
      <c r="AT16" s="2"/>
      <c r="AU16" s="3"/>
      <c r="AV16" s="3"/>
      <c r="AW16" s="3"/>
      <c r="AX16" s="3"/>
      <c r="AY16" s="3"/>
      <c r="AZ16" s="3"/>
      <c r="BA16" s="6"/>
      <c r="BB16" s="10"/>
      <c r="BC16" s="3"/>
      <c r="BD16" s="11"/>
      <c r="BE16" s="28"/>
      <c r="BF16" s="12"/>
      <c r="BG16" s="2"/>
      <c r="BH16" s="2"/>
      <c r="BI16" s="3"/>
      <c r="BJ16" s="3"/>
      <c r="BK16" s="3"/>
      <c r="BL16" s="3"/>
      <c r="BM16" s="3"/>
      <c r="BN16" s="3"/>
      <c r="BO16" s="6"/>
      <c r="BP16" s="10"/>
      <c r="BQ16" s="3"/>
      <c r="BR16" s="11"/>
      <c r="BS16" s="28"/>
      <c r="BT16" s="12"/>
      <c r="BU16" s="2"/>
      <c r="BV16" s="2"/>
      <c r="BW16" s="3"/>
      <c r="BX16" s="3"/>
      <c r="BY16" s="3"/>
      <c r="BZ16" s="3"/>
      <c r="CA16" s="3"/>
      <c r="CB16" s="3"/>
      <c r="CC16" s="6"/>
      <c r="CD16" s="10"/>
      <c r="CE16" s="3"/>
      <c r="CF16" s="11"/>
      <c r="CG16" s="28"/>
      <c r="CH16" s="12"/>
      <c r="CI16" s="2"/>
      <c r="CJ16" s="3"/>
      <c r="CK16" s="3"/>
      <c r="CL16" s="3"/>
      <c r="CM16" s="3"/>
      <c r="CN16" s="3"/>
      <c r="CO16" s="6"/>
      <c r="CP16" s="10"/>
      <c r="CQ16" s="3"/>
      <c r="CR16" s="11"/>
      <c r="CS16" s="12"/>
      <c r="CT16" s="2"/>
      <c r="CU16" s="3"/>
      <c r="CV16" s="3"/>
      <c r="CW16" s="3"/>
      <c r="CX16" s="3"/>
      <c r="CY16" s="3"/>
      <c r="CZ16" s="6"/>
      <c r="DA16" s="10"/>
      <c r="DB16" s="3"/>
      <c r="DC16" s="11"/>
      <c r="DD16" s="12"/>
      <c r="DE16" s="2"/>
      <c r="DF16" s="3"/>
      <c r="DG16" s="3"/>
      <c r="DH16" s="3"/>
      <c r="DI16" s="3"/>
      <c r="DJ16" s="3"/>
      <c r="DK16" s="6"/>
      <c r="DL16" s="10"/>
      <c r="DM16" s="3"/>
      <c r="DN16" s="11"/>
    </row>
    <row r="17" spans="1:118" ht="15">
      <c r="A17" s="31"/>
      <c r="B17" s="32"/>
      <c r="C17" s="47" t="s">
        <v>46</v>
      </c>
      <c r="D17" s="48"/>
      <c r="E17" s="48"/>
      <c r="F17" s="50"/>
      <c r="G17" s="29"/>
      <c r="H17" s="21"/>
      <c r="I17" s="7"/>
      <c r="J17" s="23"/>
      <c r="K17" s="1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13"/>
      <c r="X17" s="6"/>
      <c r="Y17" s="10"/>
      <c r="Z17" s="3"/>
      <c r="AA17" s="11"/>
      <c r="AB17" s="28"/>
      <c r="AC17" s="26"/>
      <c r="AD17" s="2"/>
      <c r="AE17" s="2"/>
      <c r="AF17" s="2"/>
      <c r="AG17" s="3"/>
      <c r="AH17" s="3"/>
      <c r="AI17" s="3"/>
      <c r="AJ17" s="3"/>
      <c r="AK17" s="3"/>
      <c r="AL17" s="3"/>
      <c r="AM17" s="6"/>
      <c r="AN17" s="10"/>
      <c r="AO17" s="3"/>
      <c r="AP17" s="11"/>
      <c r="AQ17" s="28"/>
      <c r="AR17" s="12"/>
      <c r="AS17" s="2"/>
      <c r="AT17" s="2"/>
      <c r="AU17" s="3"/>
      <c r="AV17" s="3"/>
      <c r="AW17" s="3"/>
      <c r="AX17" s="3"/>
      <c r="AY17" s="3"/>
      <c r="AZ17" s="3"/>
      <c r="BA17" s="6"/>
      <c r="BB17" s="10"/>
      <c r="BC17" s="3"/>
      <c r="BD17" s="11"/>
      <c r="BE17" s="28"/>
      <c r="BF17" s="12"/>
      <c r="BG17" s="2"/>
      <c r="BH17" s="2"/>
      <c r="BI17" s="3"/>
      <c r="BJ17" s="3"/>
      <c r="BK17" s="3"/>
      <c r="BL17" s="3"/>
      <c r="BM17" s="3"/>
      <c r="BN17" s="3"/>
      <c r="BO17" s="6"/>
      <c r="BP17" s="10"/>
      <c r="BQ17" s="3"/>
      <c r="BR17" s="11"/>
      <c r="BS17" s="28"/>
      <c r="BT17" s="12"/>
      <c r="BU17" s="2"/>
      <c r="BV17" s="2"/>
      <c r="BW17" s="3"/>
      <c r="BX17" s="3"/>
      <c r="BY17" s="3"/>
      <c r="BZ17" s="3"/>
      <c r="CA17" s="3"/>
      <c r="CB17" s="3"/>
      <c r="CC17" s="6"/>
      <c r="CD17" s="10"/>
      <c r="CE17" s="3"/>
      <c r="CF17" s="11"/>
      <c r="CG17" s="28"/>
      <c r="CH17" s="12"/>
      <c r="CI17" s="2"/>
      <c r="CJ17" s="3"/>
      <c r="CK17" s="3"/>
      <c r="CL17" s="3"/>
      <c r="CM17" s="3"/>
      <c r="CN17" s="3"/>
      <c r="CO17" s="6"/>
      <c r="CP17" s="10"/>
      <c r="CQ17" s="3"/>
      <c r="CR17" s="11"/>
      <c r="CS17" s="12"/>
      <c r="CT17" s="2"/>
      <c r="CU17" s="3"/>
      <c r="CV17" s="3"/>
      <c r="CW17" s="3"/>
      <c r="CX17" s="3"/>
      <c r="CY17" s="3"/>
      <c r="CZ17" s="6"/>
      <c r="DA17" s="10"/>
      <c r="DB17" s="3"/>
      <c r="DC17" s="11"/>
      <c r="DD17" s="12"/>
      <c r="DE17" s="2"/>
      <c r="DF17" s="3"/>
      <c r="DG17" s="3"/>
      <c r="DH17" s="3"/>
      <c r="DI17" s="3"/>
      <c r="DJ17" s="3"/>
      <c r="DK17" s="6"/>
      <c r="DL17" s="10"/>
      <c r="DM17" s="3"/>
      <c r="DN17" s="11"/>
    </row>
    <row r="18" spans="1:118" ht="15">
      <c r="A18" s="31">
        <v>8</v>
      </c>
      <c r="B18" s="32">
        <v>1</v>
      </c>
      <c r="C18" s="41" t="s">
        <v>52</v>
      </c>
      <c r="D18" s="42"/>
      <c r="E18" s="42" t="s">
        <v>46</v>
      </c>
      <c r="F18" s="50">
        <f xml:space="preserve"> AB18+AQ18+BE18+BS18</f>
        <v>253.15621494137875</v>
      </c>
      <c r="G18" s="29">
        <f>H18+I18+J18</f>
        <v>363.18</v>
      </c>
      <c r="H18" s="21">
        <f>X18+AM18+BA18+BO18+CC18+CO18+CZ18+DK18</f>
        <v>209.18</v>
      </c>
      <c r="I18" s="7">
        <f>Z18+AO18+BC18+BQ18+CE18+CQ18+DB18+DM18</f>
        <v>10</v>
      </c>
      <c r="J18" s="23">
        <f>R18+AG18+AU18+BI18+BW18+CJ18+CU18+DF18</f>
        <v>144</v>
      </c>
      <c r="K18" s="12">
        <v>20.96</v>
      </c>
      <c r="L18" s="2">
        <v>15.92</v>
      </c>
      <c r="M18" s="2"/>
      <c r="N18" s="2"/>
      <c r="O18" s="2"/>
      <c r="P18" s="2"/>
      <c r="Q18" s="2"/>
      <c r="R18" s="3">
        <v>76</v>
      </c>
      <c r="S18" s="3"/>
      <c r="T18" s="3"/>
      <c r="U18" s="3">
        <v>1</v>
      </c>
      <c r="V18" s="3"/>
      <c r="W18" s="13"/>
      <c r="X18" s="6">
        <f>IF(K18="DQ",0,K18+L18+M18+N18+O18+P18+Q18)</f>
        <v>36.880000000000003</v>
      </c>
      <c r="Y18" s="10">
        <f>R18</f>
        <v>76</v>
      </c>
      <c r="Z18" s="3">
        <f>(S18*5)+(T18*10)+(U18*10)+(V18*15)+(W18*20)</f>
        <v>10</v>
      </c>
      <c r="AA18" s="11">
        <f>IF(K18="DQ",0,X18+Y18+Z18)</f>
        <v>122.88</v>
      </c>
      <c r="AB18" s="28">
        <f>(MIN(AA$5:AA$22)/AA18)*100</f>
        <v>37.841796875</v>
      </c>
      <c r="AC18" s="12">
        <v>32.46</v>
      </c>
      <c r="AD18" s="2"/>
      <c r="AE18" s="2"/>
      <c r="AF18" s="2"/>
      <c r="AG18" s="3">
        <v>6</v>
      </c>
      <c r="AH18" s="3"/>
      <c r="AI18" s="3"/>
      <c r="AJ18" s="3"/>
      <c r="AK18" s="3"/>
      <c r="AL18" s="3"/>
      <c r="AM18" s="6">
        <f>IF(AC18="DQ",0,AC18+AD18+AE18+AF18)</f>
        <v>32.46</v>
      </c>
      <c r="AN18" s="10">
        <f>AG18</f>
        <v>6</v>
      </c>
      <c r="AO18" s="3">
        <f>(AH18*5)+(AI18*10)+(AJ18*10)+(AK18*15)+(AL18*20)</f>
        <v>0</v>
      </c>
      <c r="AP18" s="11">
        <f>IF(AC18="DQ",0,AM18+AN18+AO18)</f>
        <v>38.46</v>
      </c>
      <c r="AQ18" s="28">
        <f>(MIN(AP$5:AP$22)/AP18)*100</f>
        <v>93.915756630265207</v>
      </c>
      <c r="AR18" s="12">
        <v>56.36</v>
      </c>
      <c r="AS18" s="2"/>
      <c r="AT18" s="2"/>
      <c r="AU18" s="3">
        <v>57</v>
      </c>
      <c r="AV18" s="3"/>
      <c r="AW18" s="3"/>
      <c r="AX18" s="3"/>
      <c r="AY18" s="3"/>
      <c r="AZ18" s="3"/>
      <c r="BA18" s="6">
        <f>AR18+AS18+AT18</f>
        <v>56.36</v>
      </c>
      <c r="BB18" s="10">
        <f>AU18</f>
        <v>57</v>
      </c>
      <c r="BC18" s="3">
        <f>(AV18*5)+(AW18*10)+(AX18*10)+(AY18*15)+(AZ18*20)</f>
        <v>0</v>
      </c>
      <c r="BD18" s="11">
        <f>BA18+BB18+BC18</f>
        <v>113.36</v>
      </c>
      <c r="BE18" s="28">
        <f>(MIN(BD$5:BD$22)/BD18)*100</f>
        <v>71.850741002117147</v>
      </c>
      <c r="BF18" s="12">
        <v>83.48</v>
      </c>
      <c r="BG18" s="2"/>
      <c r="BH18" s="2"/>
      <c r="BI18" s="3">
        <v>5</v>
      </c>
      <c r="BJ18" s="3"/>
      <c r="BK18" s="3"/>
      <c r="BL18" s="3"/>
      <c r="BM18" s="3"/>
      <c r="BN18" s="3"/>
      <c r="BO18" s="6">
        <f>BF18+BG18+BH18</f>
        <v>83.48</v>
      </c>
      <c r="BP18" s="10">
        <f>BI18</f>
        <v>5</v>
      </c>
      <c r="BQ18" s="3">
        <f>(BJ18*5)+(BK18*10)+(BL18*10)+(BM18*15)+(BN18*20)</f>
        <v>0</v>
      </c>
      <c r="BR18" s="11">
        <f>IF(BF18="DQ",0,BO18+BP18+BQ18)</f>
        <v>88.48</v>
      </c>
      <c r="BS18" s="28">
        <f>(MIN(BR$5:BR$22)/BR18)*100</f>
        <v>49.547920433996381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28" t="e">
        <f>(MIN(CF$5:CF$22)/CF18)*100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1">
        <v>9</v>
      </c>
      <c r="B19" s="32">
        <v>2</v>
      </c>
      <c r="C19" s="41" t="s">
        <v>47</v>
      </c>
      <c r="D19" s="25"/>
      <c r="E19" s="42" t="s">
        <v>46</v>
      </c>
      <c r="F19" s="50">
        <f xml:space="preserve"> AB19+AQ19+BE19+BS19</f>
        <v>241.9281269099032</v>
      </c>
      <c r="G19" s="29">
        <f>H19+I19+J19</f>
        <v>373.84</v>
      </c>
      <c r="H19" s="21">
        <f>X19+AM19+BA19+BO19+CC19+CO19+CZ19+DK19</f>
        <v>163.83999999999997</v>
      </c>
      <c r="I19" s="7">
        <f>Z19+AO19+BC19+BQ19+CE19+CQ19+DB19+DM19</f>
        <v>10</v>
      </c>
      <c r="J19" s="23">
        <f>R19+AG19+AU19+BI19+BW19+CJ19+CU19+DF19</f>
        <v>200</v>
      </c>
      <c r="K19" s="12">
        <v>14.88</v>
      </c>
      <c r="L19" s="2">
        <v>16.75</v>
      </c>
      <c r="M19" s="2"/>
      <c r="N19" s="2"/>
      <c r="O19" s="2"/>
      <c r="P19" s="2"/>
      <c r="Q19" s="2"/>
      <c r="R19" s="3">
        <v>73</v>
      </c>
      <c r="S19" s="3"/>
      <c r="T19" s="3"/>
      <c r="U19" s="3">
        <v>1</v>
      </c>
      <c r="V19" s="3"/>
      <c r="W19" s="13"/>
      <c r="X19" s="6">
        <f>IF(K19="DQ",0,K19+L19+M19+N19+O19+P19+Q19)</f>
        <v>31.630000000000003</v>
      </c>
      <c r="Y19" s="10">
        <f>R19</f>
        <v>73</v>
      </c>
      <c r="Z19" s="3">
        <f>(S19*5)+(T19*10)+(U19*10)+(V19*15)+(W19*20)</f>
        <v>10</v>
      </c>
      <c r="AA19" s="11">
        <f>IF(K19="DQ",0,X19+Y19+Z19)</f>
        <v>114.63</v>
      </c>
      <c r="AB19" s="28">
        <f>(MIN(AA$5:AA$22)/AA19)*100</f>
        <v>40.56529704265899</v>
      </c>
      <c r="AC19" s="12">
        <v>32.119999999999997</v>
      </c>
      <c r="AD19" s="2"/>
      <c r="AE19" s="2"/>
      <c r="AF19" s="2"/>
      <c r="AG19" s="3">
        <v>16</v>
      </c>
      <c r="AH19" s="3"/>
      <c r="AI19" s="3"/>
      <c r="AJ19" s="3"/>
      <c r="AK19" s="3"/>
      <c r="AL19" s="3"/>
      <c r="AM19" s="6">
        <f>IF(AC19="DQ",0,AC19+AD19+AE19+AF19)</f>
        <v>32.119999999999997</v>
      </c>
      <c r="AN19" s="10">
        <f>AG19</f>
        <v>16</v>
      </c>
      <c r="AO19" s="3">
        <f>(AH19*5)+(AI19*10)+(AJ19*10)+(AK19*15)+(AL19*20)</f>
        <v>0</v>
      </c>
      <c r="AP19" s="11">
        <f>IF(AC19="DQ",0,AM19+AN19+AO19)</f>
        <v>48.12</v>
      </c>
      <c r="AQ19" s="28">
        <f>(MIN(AP$5:AP$22)/AP19)*100</f>
        <v>75.062344139650875</v>
      </c>
      <c r="AR19" s="12">
        <v>45.29</v>
      </c>
      <c r="AS19" s="2"/>
      <c r="AT19" s="2"/>
      <c r="AU19" s="3">
        <v>105</v>
      </c>
      <c r="AV19" s="3"/>
      <c r="AW19" s="3"/>
      <c r="AX19" s="3"/>
      <c r="AY19" s="3"/>
      <c r="AZ19" s="3"/>
      <c r="BA19" s="6">
        <f>AR19+AS19+AT19</f>
        <v>45.29</v>
      </c>
      <c r="BB19" s="10">
        <f>AU19</f>
        <v>105</v>
      </c>
      <c r="BC19" s="3">
        <f>(AV19*5)+(AW19*10)+(AX19*10)+(AY19*15)+(AZ19*20)</f>
        <v>0</v>
      </c>
      <c r="BD19" s="11">
        <f>BA19+BB19+BC19</f>
        <v>150.29</v>
      </c>
      <c r="BE19" s="28">
        <f>(MIN(BD$5:BD$22)/BD19)*100</f>
        <v>54.195222569698586</v>
      </c>
      <c r="BF19" s="12">
        <v>54.8</v>
      </c>
      <c r="BG19" s="2"/>
      <c r="BH19" s="2"/>
      <c r="BI19" s="3">
        <v>6</v>
      </c>
      <c r="BJ19" s="3"/>
      <c r="BK19" s="3"/>
      <c r="BL19" s="3"/>
      <c r="BM19" s="3"/>
      <c r="BN19" s="3"/>
      <c r="BO19" s="6">
        <f>BF19+BG19+BH19</f>
        <v>54.8</v>
      </c>
      <c r="BP19" s="10">
        <f>BI19</f>
        <v>6</v>
      </c>
      <c r="BQ19" s="3">
        <f>(BJ19*5)+(BK19*10)+(BL19*10)+(BM19*15)+(BN19*20)</f>
        <v>0</v>
      </c>
      <c r="BR19" s="11">
        <f>IF(BF19="DQ",0,BO19+BP19+BQ19)</f>
        <v>60.8</v>
      </c>
      <c r="BS19" s="28">
        <f>(MIN(BR$5:BR$22)/BR19)*100</f>
        <v>72.105263157894754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28" t="e">
        <f>(MIN(CF$5:CF$22)/CF19)*100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1">
        <v>10</v>
      </c>
      <c r="B20" s="32">
        <v>3</v>
      </c>
      <c r="C20" s="8" t="s">
        <v>49</v>
      </c>
      <c r="D20" s="9"/>
      <c r="E20" s="9" t="s">
        <v>46</v>
      </c>
      <c r="F20" s="50">
        <f xml:space="preserve"> AB20+AQ20+BE20+BS20</f>
        <v>239.34911556148739</v>
      </c>
      <c r="G20" s="29">
        <f>H20+I20+J20</f>
        <v>388.79</v>
      </c>
      <c r="H20" s="21">
        <f>X20+AM20+BA20+BO20+CC20+CO20+CZ20+DK20</f>
        <v>203.79000000000002</v>
      </c>
      <c r="I20" s="7">
        <f>Z20+AO20+BC20+BQ20+CE20+CQ20+DB20+DM20</f>
        <v>25</v>
      </c>
      <c r="J20" s="23">
        <f>R20+AG20+AU20+BI20+BW20+CJ20+CU20+DF20</f>
        <v>160</v>
      </c>
      <c r="K20" s="12">
        <v>22.44</v>
      </c>
      <c r="L20" s="2">
        <v>19.14</v>
      </c>
      <c r="M20" s="2"/>
      <c r="N20" s="2"/>
      <c r="O20" s="2"/>
      <c r="P20" s="2"/>
      <c r="Q20" s="2"/>
      <c r="R20" s="3">
        <v>82</v>
      </c>
      <c r="S20" s="3"/>
      <c r="T20" s="3"/>
      <c r="U20" s="3">
        <v>1</v>
      </c>
      <c r="V20" s="3"/>
      <c r="W20" s="13"/>
      <c r="X20" s="6">
        <f>IF(K20="DQ",0,K20+L20+M20+N20+O20+P20+Q20)</f>
        <v>41.58</v>
      </c>
      <c r="Y20" s="10">
        <f>R20</f>
        <v>82</v>
      </c>
      <c r="Z20" s="3">
        <f>(S20*5)+(T20*10)+(U20*10)+(V20*15)+(W20*20)</f>
        <v>10</v>
      </c>
      <c r="AA20" s="11">
        <f>IF(K20="DQ",0,X20+Y20+Z20)</f>
        <v>133.57999999999998</v>
      </c>
      <c r="AB20" s="28">
        <f>(MIN(AA$5:AA$22)/AA20)*100</f>
        <v>34.810600389279841</v>
      </c>
      <c r="AC20" s="12">
        <v>34.57</v>
      </c>
      <c r="AD20" s="2"/>
      <c r="AE20" s="2"/>
      <c r="AF20" s="2"/>
      <c r="AG20" s="3">
        <v>7</v>
      </c>
      <c r="AH20" s="3"/>
      <c r="AI20" s="3"/>
      <c r="AJ20" s="3"/>
      <c r="AK20" s="3"/>
      <c r="AL20" s="3"/>
      <c r="AM20" s="6">
        <f>IF(AC20="DQ",0,AC20+AD20+AE20+AF20)</f>
        <v>34.57</v>
      </c>
      <c r="AN20" s="10">
        <f>AG20</f>
        <v>7</v>
      </c>
      <c r="AO20" s="3">
        <f>(AH20*5)+(AI20*10)+(AJ20*10)+(AK20*15)+(AL20*20)</f>
        <v>0</v>
      </c>
      <c r="AP20" s="11">
        <f>IF(AC20="DQ",0,AM20+AN20+AO20)</f>
        <v>41.57</v>
      </c>
      <c r="AQ20" s="28">
        <f>(MIN(AP$5:AP$22)/AP20)*100</f>
        <v>86.889583834496023</v>
      </c>
      <c r="AR20" s="12">
        <v>55.84</v>
      </c>
      <c r="AS20" s="2"/>
      <c r="AT20" s="2"/>
      <c r="AU20" s="3">
        <v>69</v>
      </c>
      <c r="AV20" s="3">
        <v>1</v>
      </c>
      <c r="AW20" s="3"/>
      <c r="AX20" s="3">
        <v>1</v>
      </c>
      <c r="AY20" s="3"/>
      <c r="AZ20" s="3"/>
      <c r="BA20" s="6">
        <f>AR20+AS20+AT20</f>
        <v>55.84</v>
      </c>
      <c r="BB20" s="10">
        <f>AU20</f>
        <v>69</v>
      </c>
      <c r="BC20" s="3">
        <f>(AV20*5)+(AW20*10)+(AX20*10)+(AY20*15)+(AZ20*20)</f>
        <v>15</v>
      </c>
      <c r="BD20" s="11">
        <f>BA20+BB20+BC20</f>
        <v>139.84</v>
      </c>
      <c r="BE20" s="28">
        <f>(MIN(BD$5:BD$22)/BD20)*100</f>
        <v>58.245137299771166</v>
      </c>
      <c r="BF20" s="12">
        <v>71.8</v>
      </c>
      <c r="BG20" s="2"/>
      <c r="BH20" s="2"/>
      <c r="BI20" s="3">
        <v>2</v>
      </c>
      <c r="BJ20" s="3"/>
      <c r="BK20" s="3"/>
      <c r="BL20" s="3"/>
      <c r="BM20" s="3"/>
      <c r="BN20" s="3"/>
      <c r="BO20" s="6">
        <f>BF20+BG20+BH20</f>
        <v>71.8</v>
      </c>
      <c r="BP20" s="10">
        <f>BI20</f>
        <v>2</v>
      </c>
      <c r="BQ20" s="3">
        <f>(BJ20*5)+(BK20*10)+(BL20*10)+(BM20*15)+(BN20*20)</f>
        <v>0</v>
      </c>
      <c r="BR20" s="11">
        <f>IF(BF20="DQ",0,BO20+BP20+BQ20)</f>
        <v>73.8</v>
      </c>
      <c r="BS20" s="28">
        <f>(MIN(BR$5:BR$22)/BR20)*100</f>
        <v>59.403794037940386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28" t="e">
        <f>(MIN(CF$5:CF$22)/CF20)*100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1">
        <v>11</v>
      </c>
      <c r="B21" s="32">
        <v>4</v>
      </c>
      <c r="C21" s="41" t="s">
        <v>48</v>
      </c>
      <c r="D21" s="25"/>
      <c r="E21" s="42" t="s">
        <v>46</v>
      </c>
      <c r="F21" s="50">
        <f xml:space="preserve"> AB21+AQ21+BE21+BS21</f>
        <v>235.02341518593857</v>
      </c>
      <c r="G21" s="29">
        <f>H21+I21+J21</f>
        <v>351.21000000000004</v>
      </c>
      <c r="H21" s="21">
        <f>X21+AM21+BA21+BO21+CC21+CO21+CZ21+DK21</f>
        <v>203.21</v>
      </c>
      <c r="I21" s="7">
        <f>Z21+AO21+BC21+BQ21+CE21+CQ21+DB21+DM21</f>
        <v>40</v>
      </c>
      <c r="J21" s="23">
        <f>R21+AG21+AU21+BI21+BW21+CJ21+CU21+DF21</f>
        <v>108</v>
      </c>
      <c r="K21" s="12">
        <v>16.63</v>
      </c>
      <c r="L21" s="2">
        <v>17.3</v>
      </c>
      <c r="M21" s="2"/>
      <c r="N21" s="2"/>
      <c r="O21" s="2"/>
      <c r="P21" s="2"/>
      <c r="Q21" s="2"/>
      <c r="R21" s="3">
        <v>55</v>
      </c>
      <c r="S21" s="3"/>
      <c r="T21" s="3"/>
      <c r="U21" s="3">
        <v>1</v>
      </c>
      <c r="V21" s="3"/>
      <c r="W21" s="13"/>
      <c r="X21" s="6">
        <f>IF(K21="DQ",0,K21+L21+M21+N21+O21+P21+Q21)</f>
        <v>33.93</v>
      </c>
      <c r="Y21" s="10">
        <f>R21</f>
        <v>55</v>
      </c>
      <c r="Z21" s="3">
        <f>(S21*5)+(T21*10)+(U21*10)+(V21*15)+(W21*20)</f>
        <v>10</v>
      </c>
      <c r="AA21" s="11">
        <f>IF(K21="DQ",0,X21+Y21+Z21)</f>
        <v>98.93</v>
      </c>
      <c r="AB21" s="28">
        <f>(MIN(AA$5:AA$22)/AA21)*100</f>
        <v>47.002931365612042</v>
      </c>
      <c r="AC21" s="12">
        <v>34.6</v>
      </c>
      <c r="AD21" s="2"/>
      <c r="AE21" s="2"/>
      <c r="AF21" s="2"/>
      <c r="AG21" s="3">
        <v>25</v>
      </c>
      <c r="AH21" s="3"/>
      <c r="AI21" s="3"/>
      <c r="AJ21" s="3"/>
      <c r="AK21" s="3"/>
      <c r="AL21" s="3"/>
      <c r="AM21" s="6">
        <f>IF(AC21="DQ",0,AC21+AD21+AE21+AF21)</f>
        <v>34.6</v>
      </c>
      <c r="AN21" s="10">
        <f>AG21</f>
        <v>25</v>
      </c>
      <c r="AO21" s="3">
        <f>(AH21*5)+(AI21*10)+(AJ21*10)+(AK21*15)+(AL21*20)</f>
        <v>0</v>
      </c>
      <c r="AP21" s="11">
        <f>IF(AC21="DQ",0,AM21+AN21+AO21)</f>
        <v>59.6</v>
      </c>
      <c r="AQ21" s="28">
        <f>(MIN(AP$5:AP$22)/AP21)*100</f>
        <v>60.604026845637584</v>
      </c>
      <c r="AR21" s="12">
        <v>60</v>
      </c>
      <c r="AS21" s="2"/>
      <c r="AT21" s="2"/>
      <c r="AU21" s="3">
        <v>26</v>
      </c>
      <c r="AV21" s="3"/>
      <c r="AW21" s="3"/>
      <c r="AX21" s="3">
        <v>2</v>
      </c>
      <c r="AY21" s="3"/>
      <c r="AZ21" s="3"/>
      <c r="BA21" s="6">
        <f>AR21+AS21+AT21</f>
        <v>60</v>
      </c>
      <c r="BB21" s="10">
        <f>AU21</f>
        <v>26</v>
      </c>
      <c r="BC21" s="3">
        <f>(AV21*5)+(AW21*10)+(AX21*10)+(AY21*15)+(AZ21*20)</f>
        <v>20</v>
      </c>
      <c r="BD21" s="11">
        <f>BA21+BB21+BC21</f>
        <v>106</v>
      </c>
      <c r="BE21" s="28">
        <f>(MIN(BD$5:BD$22)/BD21)*100</f>
        <v>76.839622641509436</v>
      </c>
      <c r="BF21" s="12">
        <v>74.680000000000007</v>
      </c>
      <c r="BG21" s="2"/>
      <c r="BH21" s="2"/>
      <c r="BI21" s="3">
        <v>2</v>
      </c>
      <c r="BJ21" s="3"/>
      <c r="BK21" s="3"/>
      <c r="BL21" s="3">
        <v>1</v>
      </c>
      <c r="BM21" s="3"/>
      <c r="BN21" s="3"/>
      <c r="BO21" s="6">
        <f>BF21+BG21+BH21</f>
        <v>74.680000000000007</v>
      </c>
      <c r="BP21" s="10">
        <f>BI21</f>
        <v>2</v>
      </c>
      <c r="BQ21" s="3">
        <f>(BJ21*5)+(BK21*10)+(BL21*10)+(BM21*15)+(BN21*20)</f>
        <v>10</v>
      </c>
      <c r="BR21" s="11">
        <f>IF(BF21="DQ",0,BO21+BP21+BQ21)</f>
        <v>86.68</v>
      </c>
      <c r="BS21" s="28">
        <f>(MIN(BR$5:BR$22)/BR21)*100</f>
        <v>50.576834333179512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28" t="e">
        <f>(MIN(CF$5:CF$22)/CF21)*100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1">
        <v>14</v>
      </c>
      <c r="B22" s="32">
        <v>5</v>
      </c>
      <c r="C22" s="41" t="s">
        <v>45</v>
      </c>
      <c r="D22" s="9"/>
      <c r="E22" s="9" t="s">
        <v>46</v>
      </c>
      <c r="F22" s="50">
        <f xml:space="preserve"> AB22+AQ22+BE22+BS22</f>
        <v>91.658910118567974</v>
      </c>
      <c r="G22" s="29">
        <f>H22+I22+J22</f>
        <v>927.35</v>
      </c>
      <c r="H22" s="21">
        <f>X22+AM22+BA22+BO22+CC22+CO22+CZ22+DK22</f>
        <v>366.35</v>
      </c>
      <c r="I22" s="7">
        <f>Z22+AO22+BC22+BQ22+CE22+CQ22+DB22+DM22</f>
        <v>85</v>
      </c>
      <c r="J22" s="23">
        <f>R22+AG22+AU22+BI22+BW22+CJ22+CU22+DF22</f>
        <v>476</v>
      </c>
      <c r="K22" s="12">
        <v>23.19</v>
      </c>
      <c r="L22" s="2">
        <v>29.82</v>
      </c>
      <c r="M22" s="2"/>
      <c r="N22" s="2"/>
      <c r="O22" s="2"/>
      <c r="P22" s="2"/>
      <c r="Q22" s="2"/>
      <c r="R22" s="3">
        <f>40+39+40+37+37</f>
        <v>193</v>
      </c>
      <c r="S22" s="3">
        <v>1</v>
      </c>
      <c r="T22" s="3"/>
      <c r="U22" s="3">
        <v>2</v>
      </c>
      <c r="V22" s="3"/>
      <c r="W22" s="13"/>
      <c r="X22" s="6">
        <f>IF(K22="DQ",0,K22+L22+M22+N22+O22+P22+Q22)</f>
        <v>53.010000000000005</v>
      </c>
      <c r="Y22" s="10">
        <f>R22</f>
        <v>193</v>
      </c>
      <c r="Z22" s="3">
        <f>(S22*5)+(T22*10)+(U22*10)+(V22*15)+(W22*20)</f>
        <v>25</v>
      </c>
      <c r="AA22" s="11">
        <f>IF(K22="DQ",0,X22+Y22+Z22)</f>
        <v>271.01</v>
      </c>
      <c r="AB22" s="28">
        <f>(MIN(AA$5:AA$22)/AA22)*100</f>
        <v>17.158038448765726</v>
      </c>
      <c r="AC22" s="12">
        <v>54.6</v>
      </c>
      <c r="AD22" s="2"/>
      <c r="AE22" s="2"/>
      <c r="AF22" s="2"/>
      <c r="AG22" s="3">
        <v>74</v>
      </c>
      <c r="AH22" s="3"/>
      <c r="AI22" s="3"/>
      <c r="AJ22" s="3"/>
      <c r="AK22" s="3"/>
      <c r="AL22" s="3"/>
      <c r="AM22" s="6">
        <f>IF(AC22="DQ",0,AC22+AD22+AE22+AF22)</f>
        <v>54.6</v>
      </c>
      <c r="AN22" s="10">
        <f>AG22</f>
        <v>74</v>
      </c>
      <c r="AO22" s="3">
        <f>(AH22*5)+(AI22*10)+(AJ22*10)+(AK22*15)+(AL22*20)</f>
        <v>0</v>
      </c>
      <c r="AP22" s="11">
        <f>IF(AC22="DQ",0,AM22+AN22+AO22)</f>
        <v>128.6</v>
      </c>
      <c r="AQ22" s="28">
        <f>(MIN(AP$5:AP$22)/AP22)*100</f>
        <v>28.087091757387245</v>
      </c>
      <c r="AR22" s="12">
        <v>96.67</v>
      </c>
      <c r="AS22" s="2"/>
      <c r="AT22" s="2"/>
      <c r="AU22" s="3">
        <f>21+12+10+30+21+30+30+30</f>
        <v>184</v>
      </c>
      <c r="AV22" s="3"/>
      <c r="AW22" s="3"/>
      <c r="AX22" s="3">
        <v>3</v>
      </c>
      <c r="AY22" s="3"/>
      <c r="AZ22" s="3"/>
      <c r="BA22" s="6">
        <f>AR22+AS22+AT22</f>
        <v>96.67</v>
      </c>
      <c r="BB22" s="10">
        <f>AU22</f>
        <v>184</v>
      </c>
      <c r="BC22" s="3">
        <f>(AV22*5)+(AW22*10)+(AX22*10)+(AY22*15)+(AZ22*20)</f>
        <v>30</v>
      </c>
      <c r="BD22" s="11">
        <f>BA22+BB22+BC22</f>
        <v>310.67</v>
      </c>
      <c r="BE22" s="28">
        <f>(MIN(BD$5:BD$22)/BD22)*100</f>
        <v>26.217529854829884</v>
      </c>
      <c r="BF22" s="12">
        <v>162.07</v>
      </c>
      <c r="BG22" s="2"/>
      <c r="BH22" s="2"/>
      <c r="BI22" s="3">
        <v>25</v>
      </c>
      <c r="BJ22" s="3"/>
      <c r="BK22" s="3"/>
      <c r="BL22" s="3">
        <v>3</v>
      </c>
      <c r="BM22" s="3"/>
      <c r="BN22" s="3"/>
      <c r="BO22" s="6">
        <f>BF22+BG22+BH22</f>
        <v>162.07</v>
      </c>
      <c r="BP22" s="10">
        <f>BI22</f>
        <v>25</v>
      </c>
      <c r="BQ22" s="3">
        <f>(BJ22*5)+(BK22*10)+(BL22*10)+(BM22*15)+(BN22*20)</f>
        <v>30</v>
      </c>
      <c r="BR22" s="11">
        <f>IF(BF22="DQ",0,BO22+BP22+BQ22)</f>
        <v>217.07</v>
      </c>
      <c r="BS22" s="28">
        <f>(MIN(BR$5:BR$22)/BR22)*100</f>
        <v>20.196250057585114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28" t="e">
        <f>(MIN(CF$5:CF$22)/CF22)*100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6" spans="1:118">
      <c r="Q26" s="27"/>
    </row>
  </sheetData>
  <sortState ref="A3:DN16">
    <sortCondition ref="E3:E16"/>
    <sortCondition descending="1" ref="F3:F16"/>
  </sortState>
  <mergeCells count="13">
    <mergeCell ref="C17:E17"/>
    <mergeCell ref="C3:E3"/>
    <mergeCell ref="C4:E4"/>
    <mergeCell ref="C9:E9"/>
    <mergeCell ref="C10:E10"/>
    <mergeCell ref="C16:E16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JohnEric</cp:lastModifiedBy>
  <cp:lastPrinted>2011-08-06T22:50:12Z</cp:lastPrinted>
  <dcterms:created xsi:type="dcterms:W3CDTF">2010-05-02T17:04:59Z</dcterms:created>
  <dcterms:modified xsi:type="dcterms:W3CDTF">2013-10-20T15:00:29Z</dcterms:modified>
</cp:coreProperties>
</file>